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2"/>
  </bookViews>
  <sheets>
    <sheet name="File Preparation" sheetId="1" r:id="rId1"/>
    <sheet name="Order Form Cover" sheetId="2" r:id="rId2"/>
    <sheet name="Order Form Detail" sheetId="3" r:id="rId3"/>
  </sheets>
  <definedNames/>
  <calcPr fullCalcOnLoad="1"/>
</workbook>
</file>

<file path=xl/sharedStrings.xml><?xml version="1.0" encoding="utf-8"?>
<sst xmlns="http://schemas.openxmlformats.org/spreadsheetml/2006/main" count="4453" uniqueCount="2030">
  <si>
    <t xml:space="preserve">    336, 383, and 422)</t>
  </si>
  <si>
    <t>MEA010116</t>
  </si>
  <si>
    <t>MEA040655</t>
  </si>
  <si>
    <t>MEA040690</t>
  </si>
  <si>
    <t>PAC001328</t>
  </si>
  <si>
    <t>DIX13308</t>
  </si>
  <si>
    <t>FLP10164</t>
  </si>
  <si>
    <t>HUN1670</t>
  </si>
  <si>
    <t>MEA05512</t>
  </si>
  <si>
    <t>MEA09910</t>
  </si>
  <si>
    <t>BIN4012</t>
  </si>
  <si>
    <t>BIN684208</t>
  </si>
  <si>
    <t>BIN7708</t>
  </si>
  <si>
    <t>BIN7808</t>
  </si>
  <si>
    <t>BORE904</t>
  </si>
  <si>
    <t>CE-505</t>
  </si>
  <si>
    <t>CE-506</t>
  </si>
  <si>
    <t>CHL77106</t>
  </si>
  <si>
    <t>DIX12872</t>
  </si>
  <si>
    <t>DIX12886</t>
  </si>
  <si>
    <t>DIX13882</t>
  </si>
  <si>
    <t>HUN1031</t>
  </si>
  <si>
    <t>JRM7940B</t>
  </si>
  <si>
    <t>MEA15200</t>
  </si>
  <si>
    <t>PAC102960</t>
  </si>
  <si>
    <t>PAC102961</t>
  </si>
  <si>
    <t>PAC102993</t>
  </si>
  <si>
    <t>PAC102994</t>
  </si>
  <si>
    <t>PAC102997</t>
  </si>
  <si>
    <t>PAC103002</t>
  </si>
  <si>
    <t>PAC103004</t>
  </si>
  <si>
    <t>PAC103007</t>
  </si>
  <si>
    <t>PAC103012</t>
  </si>
  <si>
    <t>PAC103013</t>
  </si>
  <si>
    <t>PAC103016</t>
  </si>
  <si>
    <t>PAC103019</t>
  </si>
  <si>
    <t>PAC103022</t>
  </si>
  <si>
    <t>PAC103025</t>
  </si>
  <si>
    <t>PAC103027</t>
  </si>
  <si>
    <t>PAC103029</t>
  </si>
  <si>
    <t>PAC103031</t>
  </si>
  <si>
    <t>PAC103036</t>
  </si>
  <si>
    <t>PAC103054</t>
  </si>
  <si>
    <t>PAC103056</t>
  </si>
  <si>
    <t>PAC103058</t>
  </si>
  <si>
    <t>PAC103059</t>
  </si>
  <si>
    <t>PAC103061</t>
  </si>
  <si>
    <t>PAC103063</t>
  </si>
  <si>
    <t>PAC3407</t>
  </si>
  <si>
    <t>PAC5157</t>
  </si>
  <si>
    <t>PAC5165</t>
  </si>
  <si>
    <t>PAC5166</t>
  </si>
  <si>
    <t>PAC5211</t>
  </si>
  <si>
    <t>PAC5316</t>
  </si>
  <si>
    <t>PAC6003</t>
  </si>
  <si>
    <t>PAC6303</t>
  </si>
  <si>
    <t>PAC6307</t>
  </si>
  <si>
    <t>PAC6503</t>
  </si>
  <si>
    <t>PAC6603</t>
  </si>
  <si>
    <t>PAC6607</t>
  </si>
  <si>
    <t>PAC6703</t>
  </si>
  <si>
    <t>PAC6803</t>
  </si>
  <si>
    <t>PAC6903</t>
  </si>
  <si>
    <t>PAC7003</t>
  </si>
  <si>
    <t>PAC7103</t>
  </si>
  <si>
    <t>PAC7203</t>
  </si>
  <si>
    <t>PAC7207</t>
  </si>
  <si>
    <t>PAC7303</t>
  </si>
  <si>
    <t>PAC7403</t>
  </si>
  <si>
    <t>PAC7407</t>
  </si>
  <si>
    <t>PAC74610</t>
  </si>
  <si>
    <t>PAC74710</t>
  </si>
  <si>
    <t>PAC74720</t>
  </si>
  <si>
    <t>PAC7603</t>
  </si>
  <si>
    <t>PAC7703</t>
  </si>
  <si>
    <t>PAC7707</t>
  </si>
  <si>
    <t>PAC8003</t>
  </si>
  <si>
    <t>PAC8103</t>
  </si>
  <si>
    <t>PAC8403</t>
  </si>
  <si>
    <t>PAC8407</t>
  </si>
  <si>
    <t>PAC8703</t>
  </si>
  <si>
    <t>PAC8707</t>
  </si>
  <si>
    <t>PAC8803</t>
  </si>
  <si>
    <t>PAC9903</t>
  </si>
  <si>
    <t>SAN22474</t>
  </si>
  <si>
    <t>SAN30001</t>
  </si>
  <si>
    <t>SAN30072</t>
  </si>
  <si>
    <t>SAN30074</t>
  </si>
  <si>
    <t>SAN80001</t>
  </si>
  <si>
    <t>SAN80074</t>
  </si>
  <si>
    <t>SAN81803</t>
  </si>
  <si>
    <t>WAR16</t>
  </si>
  <si>
    <t>BIN1508</t>
  </si>
  <si>
    <t>BIN3280</t>
  </si>
  <si>
    <t>BIN4024</t>
  </si>
  <si>
    <t>CE-503</t>
  </si>
  <si>
    <t>CE-504</t>
  </si>
  <si>
    <t>DIX13080</t>
  </si>
  <si>
    <t>DIX31344</t>
  </si>
  <si>
    <t>ESS57513</t>
  </si>
  <si>
    <t>HOD51407</t>
  </si>
  <si>
    <t>HOD51607</t>
  </si>
  <si>
    <t>MEA05510</t>
  </si>
  <si>
    <t>PAC104159</t>
  </si>
  <si>
    <t>PAC2402</t>
  </si>
  <si>
    <t>PAC3411</t>
  </si>
  <si>
    <t>PAC4112</t>
  </si>
  <si>
    <t>PAC54661</t>
  </si>
  <si>
    <t>PAC54751</t>
  </si>
  <si>
    <t>PAC54781</t>
  </si>
  <si>
    <t>PAC6507</t>
  </si>
  <si>
    <t>PAC6707</t>
  </si>
  <si>
    <t>PAC6807</t>
  </si>
  <si>
    <t>PAC7007</t>
  </si>
  <si>
    <t>PAC7803</t>
  </si>
  <si>
    <t>PAC8007</t>
  </si>
  <si>
    <t>PAC8107</t>
  </si>
  <si>
    <t>PAC9907</t>
  </si>
  <si>
    <t>SAN82074</t>
  </si>
  <si>
    <t>SAN83074</t>
  </si>
  <si>
    <t>MEA75050</t>
  </si>
  <si>
    <t>ASH10203</t>
  </si>
  <si>
    <t>CD-4457</t>
  </si>
  <si>
    <t>DO-735001</t>
  </si>
  <si>
    <t>EU-84958</t>
  </si>
  <si>
    <t>STK33010</t>
  </si>
  <si>
    <t>ADM004348</t>
  </si>
  <si>
    <t>ADM004508</t>
  </si>
  <si>
    <t>ADM004522</t>
  </si>
  <si>
    <t>ADM1900993848</t>
  </si>
  <si>
    <t>ASH10800</t>
  </si>
  <si>
    <t>CD-101021</t>
  </si>
  <si>
    <t>CD-158035</t>
  </si>
  <si>
    <t>CHS126ASST</t>
  </si>
  <si>
    <t>CHS126BK</t>
  </si>
  <si>
    <t>CK-377401</t>
  </si>
  <si>
    <t>CK-377601</t>
  </si>
  <si>
    <t>DAP01201</t>
  </si>
  <si>
    <t>DO-735002</t>
  </si>
  <si>
    <t>EZ-5703</t>
  </si>
  <si>
    <t>ID-7805</t>
  </si>
  <si>
    <t>LER4339</t>
  </si>
  <si>
    <t>MIL3225</t>
  </si>
  <si>
    <t>PAC001318</t>
  </si>
  <si>
    <t>PAC1308</t>
  </si>
  <si>
    <t>PAC37016</t>
  </si>
  <si>
    <t>PAC37026</t>
  </si>
  <si>
    <t>PAC37036</t>
  </si>
  <si>
    <t>PAC37046</t>
  </si>
  <si>
    <t>PAC37056</t>
  </si>
  <si>
    <t>PAC37086</t>
  </si>
  <si>
    <t>PAC37106</t>
  </si>
  <si>
    <t>PAC37126</t>
  </si>
  <si>
    <t>PAC37136</t>
  </si>
  <si>
    <t>PAC37146</t>
  </si>
  <si>
    <t>PAC37166</t>
  </si>
  <si>
    <t>PAC37176</t>
  </si>
  <si>
    <t>PAC37206</t>
  </si>
  <si>
    <t>PAC37306</t>
  </si>
  <si>
    <t>PAC37346</t>
  </si>
  <si>
    <t>PAC73400</t>
  </si>
  <si>
    <t>SC-0439546443</t>
  </si>
  <si>
    <t>STK01420</t>
  </si>
  <si>
    <t>STK02010</t>
  </si>
  <si>
    <t>STK02050</t>
  </si>
  <si>
    <t>STK33032</t>
  </si>
  <si>
    <t>T-1020</t>
  </si>
  <si>
    <t>T-1022</t>
  </si>
  <si>
    <t>T-1023</t>
  </si>
  <si>
    <t>T-1024</t>
  </si>
  <si>
    <t>T-4001</t>
  </si>
  <si>
    <t>T-79741</t>
  </si>
  <si>
    <t>T-91252</t>
  </si>
  <si>
    <t>T-91253</t>
  </si>
  <si>
    <t>T-91255</t>
  </si>
  <si>
    <t>T-91256</t>
  </si>
  <si>
    <t>T-91315</t>
  </si>
  <si>
    <t>T-91318</t>
  </si>
  <si>
    <t>T-91320</t>
  </si>
  <si>
    <t>T-91408</t>
  </si>
  <si>
    <t>T-9872</t>
  </si>
  <si>
    <t>T-9873</t>
  </si>
  <si>
    <t>T-9875</t>
  </si>
  <si>
    <t>T-9876</t>
  </si>
  <si>
    <t>T-9877</t>
  </si>
  <si>
    <t>T-9880</t>
  </si>
  <si>
    <t>T-9883</t>
  </si>
  <si>
    <t>TPG230</t>
  </si>
  <si>
    <t>VEC90070</t>
  </si>
  <si>
    <t>WAR18</t>
  </si>
  <si>
    <t>WAR51</t>
  </si>
  <si>
    <t>WAR67L</t>
  </si>
  <si>
    <t>WAR910L</t>
  </si>
  <si>
    <t>ASH10403</t>
  </si>
  <si>
    <t>ASH10801</t>
  </si>
  <si>
    <t>BON100709</t>
  </si>
  <si>
    <t>BON100712</t>
  </si>
  <si>
    <t>BON140027</t>
  </si>
  <si>
    <t>CD-188028</t>
  </si>
  <si>
    <t>DO-735204</t>
  </si>
  <si>
    <t>EI-1099</t>
  </si>
  <si>
    <t>EP-2449</t>
  </si>
  <si>
    <t>EZ-7000</t>
  </si>
  <si>
    <t>IF-81B</t>
  </si>
  <si>
    <t>JRMP80</t>
  </si>
  <si>
    <t>JRMP89</t>
  </si>
  <si>
    <t>PAC001314</t>
  </si>
  <si>
    <t>PAC001329</t>
  </si>
  <si>
    <t>PAC001330</t>
  </si>
  <si>
    <t>PAC001331</t>
  </si>
  <si>
    <t>PAC001333</t>
  </si>
  <si>
    <t>T-1021</t>
  </si>
  <si>
    <t>T-7001</t>
  </si>
  <si>
    <t>T-7002</t>
  </si>
  <si>
    <t>T-7003</t>
  </si>
  <si>
    <t>TCR4642</t>
  </si>
  <si>
    <t>TF-1298</t>
  </si>
  <si>
    <t>ACM10420</t>
  </si>
  <si>
    <t>ACM14373</t>
  </si>
  <si>
    <t>CD-180000</t>
  </si>
  <si>
    <t>CD-4455</t>
  </si>
  <si>
    <t>CHL3RBP</t>
  </si>
  <si>
    <t>CHL65045</t>
  </si>
  <si>
    <t>CHL74586</t>
  </si>
  <si>
    <t>CHL84500</t>
  </si>
  <si>
    <t>CHL94308</t>
  </si>
  <si>
    <t>CHS501</t>
  </si>
  <si>
    <t>CK-1701</t>
  </si>
  <si>
    <t>CK-4080</t>
  </si>
  <si>
    <t>CK-5180</t>
  </si>
  <si>
    <t>CK-5900</t>
  </si>
  <si>
    <t>CK-710001</t>
  </si>
  <si>
    <t>CK-811201</t>
  </si>
  <si>
    <t>CK-8711A</t>
  </si>
  <si>
    <t>CK-9762</t>
  </si>
  <si>
    <t>CLI58335</t>
  </si>
  <si>
    <t>CTP1075</t>
  </si>
  <si>
    <t>DIX16000</t>
  </si>
  <si>
    <t>DO-735005</t>
  </si>
  <si>
    <t>DO-735205</t>
  </si>
  <si>
    <t>EP-729</t>
  </si>
  <si>
    <t>H-VA580</t>
  </si>
  <si>
    <t>HB-WPS1</t>
  </si>
  <si>
    <t>HECSC7V</t>
  </si>
  <si>
    <t>HYG61351</t>
  </si>
  <si>
    <t>HYG61500</t>
  </si>
  <si>
    <t>LEE13975</t>
  </si>
  <si>
    <t>LER0038</t>
  </si>
  <si>
    <t>LER0380</t>
  </si>
  <si>
    <t>LER0525</t>
  </si>
  <si>
    <t>LER2698</t>
  </si>
  <si>
    <t>MEA05680</t>
  </si>
  <si>
    <t>MEA05746</t>
  </si>
  <si>
    <t>MEA09902</t>
  </si>
  <si>
    <t>MEA09956</t>
  </si>
  <si>
    <t>PAC2405</t>
  </si>
  <si>
    <t>PAC3860</t>
  </si>
  <si>
    <t>PAC58506</t>
  </si>
  <si>
    <t>PAC73610</t>
  </si>
  <si>
    <t>SAR225103</t>
  </si>
  <si>
    <t>SAR550924</t>
  </si>
  <si>
    <t>SAR662010</t>
  </si>
  <si>
    <t>SAR663010</t>
  </si>
  <si>
    <t>TF-5100</t>
  </si>
  <si>
    <t>TF-5102</t>
  </si>
  <si>
    <t>ASH10700</t>
  </si>
  <si>
    <t>ACM10545</t>
  </si>
  <si>
    <t>ACM10573</t>
  </si>
  <si>
    <t>AEP71397</t>
  </si>
  <si>
    <t>ASH10050</t>
  </si>
  <si>
    <t>ASH10405</t>
  </si>
  <si>
    <t>ASH10407</t>
  </si>
  <si>
    <t>BIN008W</t>
  </si>
  <si>
    <t>BIN16</t>
  </si>
  <si>
    <t>BIN24</t>
  </si>
  <si>
    <t>BIN4008</t>
  </si>
  <si>
    <t>BIN524008</t>
  </si>
  <si>
    <t>BIN525</t>
  </si>
  <si>
    <t>BIN684108</t>
  </si>
  <si>
    <t>BIN7801</t>
  </si>
  <si>
    <t>BIN8</t>
  </si>
  <si>
    <t>BORE340</t>
  </si>
  <si>
    <t>CHL48145</t>
  </si>
  <si>
    <t>CHL89003</t>
  </si>
  <si>
    <t>CHL94028</t>
  </si>
  <si>
    <t>CHL94528</t>
  </si>
  <si>
    <t>CHL94574</t>
  </si>
  <si>
    <t>CHLBC02</t>
  </si>
  <si>
    <t>CHLBC05</t>
  </si>
  <si>
    <t>CHLBC10</t>
  </si>
  <si>
    <t>CHSBP601</t>
  </si>
  <si>
    <t>CK-2021</t>
  </si>
  <si>
    <t>CK-2080</t>
  </si>
  <si>
    <t>CK-2082</t>
  </si>
  <si>
    <t>CK-9805</t>
  </si>
  <si>
    <t>CTP5999</t>
  </si>
  <si>
    <t>DO-735007</t>
  </si>
  <si>
    <t>DO-735200</t>
  </si>
  <si>
    <t>EI-8811</t>
  </si>
  <si>
    <t>ESS52442</t>
  </si>
  <si>
    <t>ESS5740404</t>
  </si>
  <si>
    <t>ESS75213</t>
  </si>
  <si>
    <t>ESS81602</t>
  </si>
  <si>
    <t>HECHA2</t>
  </si>
  <si>
    <t>HECHA2USBSM</t>
  </si>
  <si>
    <t>HECHA7</t>
  </si>
  <si>
    <t>HUN1818</t>
  </si>
  <si>
    <t>KIT9993</t>
  </si>
  <si>
    <t>LER0037</t>
  </si>
  <si>
    <t>LF-TBL01B</t>
  </si>
  <si>
    <t>MAVFOAM3410</t>
  </si>
  <si>
    <t>MEA15326</t>
  </si>
  <si>
    <t>PAC101188</t>
  </si>
  <si>
    <t>PAC101189</t>
  </si>
  <si>
    <t>PAC1309</t>
  </si>
  <si>
    <t>PAC1327</t>
  </si>
  <si>
    <t>PAC2623</t>
  </si>
  <si>
    <t>PAC2631</t>
  </si>
  <si>
    <t>PAC3385</t>
  </si>
  <si>
    <t>PAC3763</t>
  </si>
  <si>
    <t>PAC3766</t>
  </si>
  <si>
    <t>PAC4109</t>
  </si>
  <si>
    <t>PAC57030</t>
  </si>
  <si>
    <t>PAC57080</t>
  </si>
  <si>
    <t>PAC57130</t>
  </si>
  <si>
    <t>PAC57300</t>
  </si>
  <si>
    <t>PAC66011</t>
  </si>
  <si>
    <t>PAC74510</t>
  </si>
  <si>
    <t>PAC74620</t>
  </si>
  <si>
    <t>PAC9203</t>
  </si>
  <si>
    <t>PAC9207</t>
  </si>
  <si>
    <t>PAC9770</t>
  </si>
  <si>
    <t>PAP33211</t>
  </si>
  <si>
    <t>PAP56401</t>
  </si>
  <si>
    <t>PAP70610</t>
  </si>
  <si>
    <t>PAP70611</t>
  </si>
  <si>
    <t>RSS00004</t>
  </si>
  <si>
    <t>SAM18937</t>
  </si>
  <si>
    <t>SAN25005</t>
  </si>
  <si>
    <t>SAN25076</t>
  </si>
  <si>
    <t>SAN37001</t>
  </si>
  <si>
    <t>SAN70520</t>
  </si>
  <si>
    <t>SAN81045</t>
  </si>
  <si>
    <t>SAN81850</t>
  </si>
  <si>
    <t>SAN83078</t>
  </si>
  <si>
    <t>SAR223402</t>
  </si>
  <si>
    <t>SAR223414</t>
  </si>
  <si>
    <t>SAR223420</t>
  </si>
  <si>
    <t>SAR223450</t>
  </si>
  <si>
    <t>SAR223485</t>
  </si>
  <si>
    <t>SAR223488</t>
  </si>
  <si>
    <t>SAR223496</t>
  </si>
  <si>
    <t>SAR226402</t>
  </si>
  <si>
    <t>SAR226414</t>
  </si>
  <si>
    <t>SAR226420</t>
  </si>
  <si>
    <t>SAR226438</t>
  </si>
  <si>
    <t>SAR226442</t>
  </si>
  <si>
    <t>SAR226450</t>
  </si>
  <si>
    <t>SAR226461</t>
  </si>
  <si>
    <t>SAR226466</t>
  </si>
  <si>
    <t>SAR226485</t>
  </si>
  <si>
    <t>SAR226487</t>
  </si>
  <si>
    <t>SAR226488</t>
  </si>
  <si>
    <t>SAR226496</t>
  </si>
  <si>
    <t>SAR226602</t>
  </si>
  <si>
    <t>SAR226614</t>
  </si>
  <si>
    <t>SAR226620</t>
  </si>
  <si>
    <t>SAR226642</t>
  </si>
  <si>
    <t>SAR226650</t>
  </si>
  <si>
    <t>SAR226666</t>
  </si>
  <si>
    <t>SAR226685</t>
  </si>
  <si>
    <t>SAR226688</t>
  </si>
  <si>
    <t>SAR226696</t>
  </si>
  <si>
    <t>SAR227102</t>
  </si>
  <si>
    <t>SAR227114</t>
  </si>
  <si>
    <t>SAR227120</t>
  </si>
  <si>
    <t>SAR227150</t>
  </si>
  <si>
    <t>SAR227166</t>
  </si>
  <si>
    <t>SAR227185</t>
  </si>
  <si>
    <t>SAR227188</t>
  </si>
  <si>
    <t>SAR227196</t>
  </si>
  <si>
    <t>SAR227200</t>
  </si>
  <si>
    <t>SAR286656</t>
  </si>
  <si>
    <t>SAR350521</t>
  </si>
  <si>
    <t>SAR350522</t>
  </si>
  <si>
    <t>SAR350591</t>
  </si>
  <si>
    <t>SAR553220</t>
  </si>
  <si>
    <t>SAR553225</t>
  </si>
  <si>
    <t>SAR662012</t>
  </si>
  <si>
    <t>SAR663012</t>
  </si>
  <si>
    <t>SAR665420</t>
  </si>
  <si>
    <t>SAR668230</t>
  </si>
  <si>
    <t>STK33033</t>
  </si>
  <si>
    <t>STK33036</t>
  </si>
  <si>
    <t>STP34039</t>
  </si>
  <si>
    <t>STP45701</t>
  </si>
  <si>
    <t>T-11307</t>
  </si>
  <si>
    <t>T-17002</t>
  </si>
  <si>
    <t>T-4002</t>
  </si>
  <si>
    <t>T-4011</t>
  </si>
  <si>
    <t>T-433</t>
  </si>
  <si>
    <t>T-465</t>
  </si>
  <si>
    <t>T-91316</t>
  </si>
  <si>
    <t>T-91410</t>
  </si>
  <si>
    <t>T-91413</t>
  </si>
  <si>
    <t>TCR1276</t>
  </si>
  <si>
    <t>TF-5104</t>
  </si>
  <si>
    <t>TOP360</t>
  </si>
  <si>
    <t>TOP362</t>
  </si>
  <si>
    <t>TPG130</t>
  </si>
  <si>
    <t>TPG152</t>
  </si>
  <si>
    <t>TPG260C</t>
  </si>
  <si>
    <t>CHL94074</t>
  </si>
  <si>
    <t>PAC54481</t>
  </si>
  <si>
    <t>PAC54681</t>
  </si>
  <si>
    <t>PAC54691</t>
  </si>
  <si>
    <t>PAC54721</t>
  </si>
  <si>
    <t>PAC54811</t>
  </si>
  <si>
    <t>ACM00412</t>
  </si>
  <si>
    <t>ACM10377</t>
  </si>
  <si>
    <t>ACM10526</t>
  </si>
  <si>
    <t>ACM11200</t>
  </si>
  <si>
    <t>ACM13594</t>
  </si>
  <si>
    <t>ASH10081</t>
  </si>
  <si>
    <t>ASH10400</t>
  </si>
  <si>
    <t>ASH10701</t>
  </si>
  <si>
    <t>ASH10705</t>
  </si>
  <si>
    <t>BHICC1548</t>
  </si>
  <si>
    <t>BICBLP61</t>
  </si>
  <si>
    <t>BIN1135</t>
  </si>
  <si>
    <t>BIN201634</t>
  </si>
  <si>
    <t>BIN201638</t>
  </si>
  <si>
    <t>BIN208</t>
  </si>
  <si>
    <t>BIN300</t>
  </si>
  <si>
    <t>BIN389</t>
  </si>
  <si>
    <t>BIN7809</t>
  </si>
  <si>
    <t>BIN816</t>
  </si>
  <si>
    <t>BORE301</t>
  </si>
  <si>
    <t>BORE304</t>
  </si>
  <si>
    <t>CHL77120</t>
  </si>
  <si>
    <t>CHL89770</t>
  </si>
  <si>
    <t>CK-3350</t>
  </si>
  <si>
    <t>CK-3351</t>
  </si>
  <si>
    <t>CK-343702</t>
  </si>
  <si>
    <t>CK-344302</t>
  </si>
  <si>
    <t>CK-344602</t>
  </si>
  <si>
    <t>CK-367501</t>
  </si>
  <si>
    <t>CK-367502</t>
  </si>
  <si>
    <t>CK-367601</t>
  </si>
  <si>
    <t>CK-368301</t>
  </si>
  <si>
    <t>CK-450008</t>
  </si>
  <si>
    <t>CK-711201</t>
  </si>
  <si>
    <t>CK-8710</t>
  </si>
  <si>
    <t>CTU3030</t>
  </si>
  <si>
    <t>DIX31144</t>
  </si>
  <si>
    <t>DIX49899</t>
  </si>
  <si>
    <t>DIX61400</t>
  </si>
  <si>
    <t>DIX740</t>
  </si>
  <si>
    <t>DIX80525</t>
  </si>
  <si>
    <t>DO-531</t>
  </si>
  <si>
    <t>EP-111</t>
  </si>
  <si>
    <t>EP-2110</t>
  </si>
  <si>
    <t>ESS40153SP</t>
  </si>
  <si>
    <t>ESS63506</t>
  </si>
  <si>
    <t>FLP10025</t>
  </si>
  <si>
    <t>FSK94167097</t>
  </si>
  <si>
    <t>LER0808</t>
  </si>
  <si>
    <t>LER2450</t>
  </si>
  <si>
    <t>LER43054</t>
  </si>
  <si>
    <t>MW-530</t>
  </si>
  <si>
    <t>MW-851</t>
  </si>
  <si>
    <t>MW-9164</t>
  </si>
  <si>
    <t>MW-930</t>
  </si>
  <si>
    <t>PAC2426</t>
  </si>
  <si>
    <t>RSS95500</t>
  </si>
  <si>
    <t>SAR223466</t>
  </si>
  <si>
    <t>SAR227212</t>
  </si>
  <si>
    <t>SAR550908</t>
  </si>
  <si>
    <t>SAR668000</t>
  </si>
  <si>
    <t>STP43001</t>
  </si>
  <si>
    <t>STP43011</t>
  </si>
  <si>
    <t>TCR3360</t>
  </si>
  <si>
    <t>TOP363</t>
  </si>
  <si>
    <t>TPG138</t>
  </si>
  <si>
    <t>TPG142</t>
  </si>
  <si>
    <t>WKX803</t>
  </si>
  <si>
    <t>BICGSM11BE</t>
  </si>
  <si>
    <t>BICGSM11BK</t>
  </si>
  <si>
    <t>BICGSM11RD</t>
  </si>
  <si>
    <t>BICGSM609BE</t>
  </si>
  <si>
    <t>BICGSM609BK</t>
  </si>
  <si>
    <t>BICGSMP101BE</t>
  </si>
  <si>
    <t>BICGSMP101BK</t>
  </si>
  <si>
    <t>BICGSMP101RD</t>
  </si>
  <si>
    <t>BICGXPMP361</t>
  </si>
  <si>
    <t>BICMM11</t>
  </si>
  <si>
    <t>BICMMPGP1</t>
  </si>
  <si>
    <t>MMM7221</t>
  </si>
  <si>
    <t>MMM7225</t>
  </si>
  <si>
    <t>MMM5401</t>
  </si>
  <si>
    <t>MMM5400</t>
  </si>
  <si>
    <t>MMM559</t>
  </si>
  <si>
    <t>MMM6756SSCY</t>
  </si>
  <si>
    <t>SAN20072</t>
  </si>
  <si>
    <t>SAN03610</t>
  </si>
  <si>
    <t>SAN14075</t>
  </si>
  <si>
    <t>SAN20071</t>
  </si>
  <si>
    <t>SAN20078</t>
  </si>
  <si>
    <t>SAR221527</t>
  </si>
  <si>
    <t>SAR229402</t>
  </si>
  <si>
    <t>SAR229414</t>
  </si>
  <si>
    <t>SAR229420</t>
  </si>
  <si>
    <t>SAR229450</t>
  </si>
  <si>
    <t>SAR229466</t>
  </si>
  <si>
    <t>SAR229485</t>
  </si>
  <si>
    <t>SAR229488</t>
  </si>
  <si>
    <t>SAR229496</t>
  </si>
  <si>
    <t>LER0252</t>
  </si>
  <si>
    <t>CHL201E</t>
  </si>
  <si>
    <t>CHL301E</t>
  </si>
  <si>
    <t>TPG458</t>
  </si>
  <si>
    <t>TPG321C</t>
  </si>
  <si>
    <t>Qty.</t>
  </si>
  <si>
    <t>Description</t>
  </si>
  <si>
    <t xml:space="preserve">Price </t>
  </si>
  <si>
    <t>Total</t>
  </si>
  <si>
    <t xml:space="preserve"> </t>
  </si>
  <si>
    <t>Elmers School Glue</t>
  </si>
  <si>
    <t>Crayola Glue Stick</t>
  </si>
  <si>
    <t>Economy Glue Stick</t>
  </si>
  <si>
    <t>DAP Bluestik Reusable Adhesive</t>
  </si>
  <si>
    <t>[Insert Logo]</t>
  </si>
  <si>
    <t>Order Number</t>
  </si>
  <si>
    <t>Easy Order Form</t>
  </si>
  <si>
    <t>Your Sales Representative is:</t>
  </si>
  <si>
    <t>[Enter Name]</t>
  </si>
  <si>
    <t>[Enter Phone]</t>
  </si>
  <si>
    <t>[Enter Email]</t>
  </si>
  <si>
    <t xml:space="preserve"> Bill To:</t>
  </si>
  <si>
    <t xml:space="preserve"> Address:</t>
  </si>
  <si>
    <t xml:space="preserve"> City:</t>
  </si>
  <si>
    <t>State:</t>
  </si>
  <si>
    <t>Attn:</t>
  </si>
  <si>
    <t>Phone:</t>
  </si>
  <si>
    <t>Zip:</t>
  </si>
  <si>
    <t xml:space="preserve"> Date:</t>
  </si>
  <si>
    <t>Ship To:</t>
  </si>
  <si>
    <t>Your Account #</t>
  </si>
  <si>
    <t>Your P.O. # (if an order)</t>
  </si>
  <si>
    <t>For more information, contact us at:</t>
  </si>
  <si>
    <t>Mail your order to:</t>
  </si>
  <si>
    <t>• Toll Free: [Enter number]</t>
  </si>
  <si>
    <t>• Fax: [Enter number]</t>
  </si>
  <si>
    <t>• Email: [Enter email address]</t>
  </si>
  <si>
    <t>[Enter company name]</t>
  </si>
  <si>
    <t>[Enter address]</t>
  </si>
  <si>
    <t>[Enter city, state, zip]</t>
  </si>
  <si>
    <t>See our entire catalog at [Enter Web Address]</t>
  </si>
  <si>
    <t>Dry Erase Writing Utensils</t>
  </si>
  <si>
    <t>Erasers &amp; Cleaners</t>
  </si>
  <si>
    <t>Boards</t>
  </si>
  <si>
    <t>Stamp Pads</t>
  </si>
  <si>
    <t>Substitute Teacher Tools</t>
  </si>
  <si>
    <t>Office Supplies</t>
  </si>
  <si>
    <t>Index Cards</t>
  </si>
  <si>
    <t>Grading Tools</t>
  </si>
  <si>
    <t>Presentation Boards</t>
  </si>
  <si>
    <t>Pencil Sharpeners</t>
  </si>
  <si>
    <t>Pencils</t>
  </si>
  <si>
    <t>Erasers</t>
  </si>
  <si>
    <t>Spiral Notebooks</t>
  </si>
  <si>
    <t>Filler Paper</t>
  </si>
  <si>
    <t>Card Stock &amp; Tagboard</t>
  </si>
  <si>
    <t>Blank Books &amp; Journals</t>
  </si>
  <si>
    <t>Watercolors</t>
  </si>
  <si>
    <t>TREND Classroom Storage</t>
  </si>
  <si>
    <t>Pocket Charts</t>
  </si>
  <si>
    <t>Filing</t>
  </si>
  <si>
    <t>Other</t>
  </si>
  <si>
    <t>Reading</t>
  </si>
  <si>
    <t>Measurement</t>
  </si>
  <si>
    <t>Display Tools</t>
  </si>
  <si>
    <t>Classroom Management</t>
  </si>
  <si>
    <t>Calculators</t>
  </si>
  <si>
    <t>Bordette</t>
  </si>
  <si>
    <t>Wiggle Eyes</t>
  </si>
  <si>
    <t>Craft Sticks</t>
  </si>
  <si>
    <t>Product</t>
  </si>
  <si>
    <t>Part #</t>
  </si>
  <si>
    <t xml:space="preserve">GLUE  </t>
  </si>
  <si>
    <t>.88 oz</t>
  </si>
  <si>
    <t>Gallon bottle</t>
  </si>
  <si>
    <t>Elmers Rubber Cement</t>
  </si>
  <si>
    <t>Low-Temp Glue Gun</t>
  </si>
  <si>
    <t>Glue Sticks Refill Pack</t>
  </si>
  <si>
    <t>Roll-on Liquid Glue</t>
  </si>
  <si>
    <t>Ross School Glue</t>
  </si>
  <si>
    <t>Glue Stick Jumbo</t>
  </si>
  <si>
    <t>MOUNTING</t>
  </si>
  <si>
    <t>Push Pin Magnets</t>
  </si>
  <si>
    <t>8 medium</t>
  </si>
  <si>
    <t>Magnet Strip</t>
  </si>
  <si>
    <t>Magnet Hold Its</t>
  </si>
  <si>
    <t>Magnet Dots</t>
  </si>
  <si>
    <t>Magnetic Hooks</t>
  </si>
  <si>
    <t>Mavalus Mounting Foam</t>
  </si>
  <si>
    <t>Wall Mounting Tabs</t>
  </si>
  <si>
    <t>___</t>
  </si>
  <si>
    <t>Stikkiclips</t>
  </si>
  <si>
    <t>Stikkiwax</t>
  </si>
  <si>
    <t>Stikkiwax Dots</t>
  </si>
  <si>
    <t xml:space="preserve">5/8", white </t>
  </si>
  <si>
    <t>Velcro Tape Round</t>
  </si>
  <si>
    <t>For glue gun</t>
  </si>
  <si>
    <t>Magnet Tape-Adhesive Back</t>
  </si>
  <si>
    <t>4 oz bottle</t>
  </si>
  <si>
    <t>8 oz bottle</t>
  </si>
  <si>
    <t>4 oz</t>
  </si>
  <si>
    <t>.28 oz, clear</t>
  </si>
  <si>
    <t>.74 oz, clear</t>
  </si>
  <si>
    <t>.28 oz, purple</t>
  </si>
  <si>
    <t>.74 oz, purple</t>
  </si>
  <si>
    <t>4 oz, green</t>
  </si>
  <si>
    <t>1.4 oz</t>
  </si>
  <si>
    <t>100 3/4" diameter</t>
  </si>
  <si>
    <t>5/pk</t>
  </si>
  <si>
    <t>1/2", 480/pk</t>
  </si>
  <si>
    <t>1/2"x3/4", 144/pk</t>
  </si>
  <si>
    <t>1/2"x3/4", 480/pk</t>
  </si>
  <si>
    <t>white, 30/pk</t>
  </si>
  <si>
    <t>12/pk</t>
  </si>
  <si>
    <t>50/pk</t>
  </si>
  <si>
    <t xml:space="preserve">ea </t>
  </si>
  <si>
    <t>bx</t>
  </si>
  <si>
    <t>ea</t>
  </si>
  <si>
    <t xml:space="preserve">pk </t>
  </si>
  <si>
    <t xml:space="preserve">rl </t>
  </si>
  <si>
    <t>1-1/4 oz bottle</t>
  </si>
  <si>
    <t>Suction Cup Combo Pk</t>
  </si>
  <si>
    <t>Modeling Clay</t>
  </si>
  <si>
    <t>Jumbo Craft Sticks</t>
  </si>
  <si>
    <t xml:space="preserve">.28 oz, 30/bx, clear </t>
  </si>
  <si>
    <t xml:space="preserve">4 pcs, rd/bl/grn/yw </t>
  </si>
  <si>
    <t>500 pcs, natural</t>
  </si>
  <si>
    <t>6 asst. colors</t>
  </si>
  <si>
    <t>pk</t>
  </si>
  <si>
    <t>Prang Modeling Clay</t>
  </si>
  <si>
    <t>150/pk, natural</t>
  </si>
  <si>
    <t>assorted colors</t>
  </si>
  <si>
    <t>6"x3/4", 100/pk</t>
  </si>
  <si>
    <t>1000 pcs, natural</t>
  </si>
  <si>
    <t>Large Spring Clothespins</t>
  </si>
  <si>
    <t>natural</t>
  </si>
  <si>
    <t>Quill Feathers</t>
  </si>
  <si>
    <t>assorted, natural</t>
  </si>
  <si>
    <t>Chenille Stems</t>
  </si>
  <si>
    <t>6+, assorted</t>
  </si>
  <si>
    <t>12, assorted</t>
  </si>
  <si>
    <t>Pom Poms</t>
  </si>
  <si>
    <t>asst. colors/sizes</t>
  </si>
  <si>
    <t>3/4 oz, 12/pk</t>
  </si>
  <si>
    <t>Glitter Multipack</t>
  </si>
  <si>
    <t>Glitter Jars</t>
  </si>
  <si>
    <t>6-3/4 oz jars/bx</t>
  </si>
  <si>
    <t>Oil Pastels</t>
  </si>
  <si>
    <t>12/pk, regular</t>
  </si>
  <si>
    <t>Art Tissue</t>
  </si>
  <si>
    <t>20x30, 20/pk, asst.</t>
  </si>
  <si>
    <t>Wikki Stix</t>
  </si>
  <si>
    <t>primary colors</t>
  </si>
  <si>
    <t>SCISSORS</t>
  </si>
  <si>
    <t>Economy Safety Scissors</t>
  </si>
  <si>
    <t>Plastic</t>
  </si>
  <si>
    <t>Teacher/Office Shears</t>
  </si>
  <si>
    <t>9"</t>
  </si>
  <si>
    <t>Kumfy Grip Scissors</t>
  </si>
  <si>
    <t>5", lefty, blunt</t>
  </si>
  <si>
    <t>Fiskars for Kids Scissors</t>
  </si>
  <si>
    <t>blunt</t>
  </si>
  <si>
    <t>on sheet</t>
  </si>
  <si>
    <t>15 mm</t>
  </si>
  <si>
    <t>100, black, asst size</t>
  </si>
  <si>
    <t>Wiggle Eyes-Peel n Stick</t>
  </si>
  <si>
    <t>Classroom Décor</t>
  </si>
  <si>
    <t>rl</t>
  </si>
  <si>
    <t>Fadeless Paper Roll</t>
  </si>
  <si>
    <t>Ready Letters</t>
  </si>
  <si>
    <t>2", casual, black</t>
  </si>
  <si>
    <t>4", casual, black</t>
  </si>
  <si>
    <t>4", playful, black</t>
  </si>
  <si>
    <t xml:space="preserve">Trimmer </t>
  </si>
  <si>
    <t>black</t>
  </si>
  <si>
    <t>yellow</t>
  </si>
  <si>
    <t>white</t>
  </si>
  <si>
    <t>Paw Prints Border</t>
  </si>
  <si>
    <t>Chalkboard Cloth</t>
  </si>
  <si>
    <t>Creativity Street Chalk Holder</t>
  </si>
  <si>
    <t>Premium Chalkboard Eraser</t>
  </si>
  <si>
    <t>Prang Hygieia Dustless Board Chalk</t>
  </si>
  <si>
    <t>Hygieia Dustless Board Chalk</t>
  </si>
  <si>
    <t xml:space="preserve">Classroom Supplies  </t>
  </si>
  <si>
    <t xml:space="preserve">Chalkboard Supplies </t>
  </si>
  <si>
    <t>Expo Bright Sticks</t>
  </si>
  <si>
    <t>5/set</t>
  </si>
  <si>
    <t>st</t>
  </si>
  <si>
    <t>Dustless Chalkboard Chalk</t>
  </si>
  <si>
    <t>Gothic Board Chalk</t>
  </si>
  <si>
    <t>Plastic Chalk Holder</t>
  </si>
  <si>
    <t>Primary Calculator</t>
  </si>
  <si>
    <t>single</t>
  </si>
  <si>
    <t>10/set</t>
  </si>
  <si>
    <t>Hand Bell</t>
  </si>
  <si>
    <t>steel</t>
  </si>
  <si>
    <t>Desk Call Bell</t>
  </si>
  <si>
    <t>Chairback Buddy</t>
  </si>
  <si>
    <t>blue/red</t>
  </si>
  <si>
    <t>Testing in Progress</t>
  </si>
  <si>
    <t>2-sided</t>
  </si>
  <si>
    <t>Metal Whistle</t>
  </si>
  <si>
    <t>12/set</t>
  </si>
  <si>
    <t>Yacker Tracker</t>
  </si>
  <si>
    <t>Magnetic Hall Pass</t>
  </si>
  <si>
    <t>3/pk</t>
  </si>
  <si>
    <t>Quick Flip Questions</t>
  </si>
  <si>
    <t>Banner Goal Setting Thermometer</t>
  </si>
  <si>
    <t>Call Bell</t>
  </si>
  <si>
    <t>Number Line Classroom</t>
  </si>
  <si>
    <t>Classroom Thermometer</t>
  </si>
  <si>
    <t xml:space="preserve">Saftey Goggles </t>
  </si>
  <si>
    <t>Manage Your Class Signs</t>
  </si>
  <si>
    <t>Chair Socks</t>
  </si>
  <si>
    <t>4/set, polybag</t>
  </si>
  <si>
    <t>for suspended ceilings</t>
  </si>
  <si>
    <t>Magnet Man Carded</t>
  </si>
  <si>
    <t>Ceiling Hook</t>
  </si>
  <si>
    <t>clear, plastic</t>
  </si>
  <si>
    <t>Classroom Clothesline</t>
  </si>
  <si>
    <t>Ceiling Hanglers Grid Clip</t>
  </si>
  <si>
    <t>10/pk</t>
  </si>
  <si>
    <t>Ceiling Hanglers Poster Kits</t>
  </si>
  <si>
    <t>Ceiling Hanglers Classroom</t>
  </si>
  <si>
    <t>20/pk</t>
  </si>
  <si>
    <t>Plastic Ruler</t>
  </si>
  <si>
    <t>6"</t>
  </si>
  <si>
    <t>School Ruler Wood</t>
  </si>
  <si>
    <t>12", single</t>
  </si>
  <si>
    <t>Yardstick</t>
  </si>
  <si>
    <t>12"</t>
  </si>
  <si>
    <t>Protractor</t>
  </si>
  <si>
    <t>6", 180º, clear</t>
  </si>
  <si>
    <t>Microban Kids Soft Touch Compass</t>
  </si>
  <si>
    <t>Economy Wood Ruler</t>
  </si>
  <si>
    <t>Safe-T Angle/Linear Ruler</t>
  </si>
  <si>
    <t>Wooden Meter Stick</t>
  </si>
  <si>
    <t>plain ends</t>
  </si>
  <si>
    <t>Student Bullseye Compass</t>
  </si>
  <si>
    <t>Stainless Steel Ruler</t>
  </si>
  <si>
    <t>Nameplates / Sentence Strips</t>
  </si>
  <si>
    <t>Name Plate Pocket</t>
  </si>
  <si>
    <t>25/pk, small</t>
  </si>
  <si>
    <t>25/pk, large</t>
  </si>
  <si>
    <t>Clear View Self-Adhesive</t>
  </si>
  <si>
    <t>Wood Strips Lined</t>
  </si>
  <si>
    <t>75/pk, multicolor</t>
  </si>
  <si>
    <t>3x8, 100/pk, white</t>
  </si>
  <si>
    <t>Wipe Off Sentence Strips</t>
  </si>
  <si>
    <t>30/pk</t>
  </si>
  <si>
    <t>Magnetic Name Plates</t>
  </si>
  <si>
    <t>Reading Guide Strips</t>
  </si>
  <si>
    <t>Book Rings</t>
  </si>
  <si>
    <t>1", 50/pk</t>
  </si>
  <si>
    <t>blue</t>
  </si>
  <si>
    <t>Digit Stop Watch</t>
  </si>
  <si>
    <t>Big Digit Stopwatch</t>
  </si>
  <si>
    <t>.01 second incr.</t>
  </si>
  <si>
    <t>Digital Timer</t>
  </si>
  <si>
    <t>count down/up</t>
  </si>
  <si>
    <t>Simple Stockwatch</t>
  </si>
  <si>
    <t>Classroom Laminator Pouches</t>
  </si>
  <si>
    <t>Colored Pencils</t>
  </si>
  <si>
    <t>Crayola Colored Pencils</t>
  </si>
  <si>
    <t>8/bx, assorted</t>
  </si>
  <si>
    <t>12/bx, color</t>
  </si>
  <si>
    <t>24/bx, assorted</t>
  </si>
  <si>
    <t>Crayola Write Start</t>
  </si>
  <si>
    <t>8/bx, colored</t>
  </si>
  <si>
    <t>Crayola Multicultural</t>
  </si>
  <si>
    <t>Sargent Art Colored Pencils</t>
  </si>
  <si>
    <t>250/pk</t>
  </si>
  <si>
    <t>dz</t>
  </si>
  <si>
    <t>Tru Ray - Holiday Green</t>
  </si>
  <si>
    <t>9x12, 50 sheet</t>
  </si>
  <si>
    <t>Tru Ray - Holiday Red</t>
  </si>
  <si>
    <t>Tru Ray - Gold</t>
  </si>
  <si>
    <t>Tru Ray - Orange</t>
  </si>
  <si>
    <t>Tru Ray - Yellow</t>
  </si>
  <si>
    <t>Tru Ray - Turquoise</t>
  </si>
  <si>
    <t>Tru Ray - Pink</t>
  </si>
  <si>
    <t>Tru Ray - Shocking Pink</t>
  </si>
  <si>
    <t>Tru Ray - Sky Blue</t>
  </si>
  <si>
    <t>Tru Ray - Purple</t>
  </si>
  <si>
    <t>Tru Ray - Blue</t>
  </si>
  <si>
    <t>Tru Ray - Brown</t>
  </si>
  <si>
    <t>Tru Ray - Gray</t>
  </si>
  <si>
    <t>Tru Ray - Black</t>
  </si>
  <si>
    <t>Tru Ray - Assorted</t>
  </si>
  <si>
    <t>Sunworks - Scarlet Red</t>
  </si>
  <si>
    <t>Sunworks - Black</t>
  </si>
  <si>
    <t>Sunworks - Assorted</t>
  </si>
  <si>
    <t>Sunworks - Orange</t>
  </si>
  <si>
    <t>Sunworks - Brown</t>
  </si>
  <si>
    <t>Sunworks - Dk. Brown</t>
  </si>
  <si>
    <t>Sunworks - Lt. Brown</t>
  </si>
  <si>
    <t>Sunworks - Pink</t>
  </si>
  <si>
    <t>Sunworks - Lilac</t>
  </si>
  <si>
    <t>Sunworks - Violet</t>
  </si>
  <si>
    <t>Sunworks - Dk. Blue</t>
  </si>
  <si>
    <t>Sunworks - Blue</t>
  </si>
  <si>
    <t>Sunworks - Sky Blue</t>
  </si>
  <si>
    <t>Sunworks - Turquoise</t>
  </si>
  <si>
    <t>Sunworks - Dk. Green</t>
  </si>
  <si>
    <t>Sunworks - Holiday Green</t>
  </si>
  <si>
    <t>Sunworks - Lt. Green</t>
  </si>
  <si>
    <t>Sunworks - Yellow</t>
  </si>
  <si>
    <t>Sunworks-Bright White</t>
  </si>
  <si>
    <t>Sunworks - Gray</t>
  </si>
  <si>
    <t>Sunworks - White</t>
  </si>
  <si>
    <t>Sunworks - Holiday Red</t>
  </si>
  <si>
    <t xml:space="preserve">12" x 18" Packs  </t>
  </si>
  <si>
    <t>Tru Ray - Dk. Brown</t>
  </si>
  <si>
    <t>12x18, 50 sheet</t>
  </si>
  <si>
    <t>Tru Ray - White</t>
  </si>
  <si>
    <t>Crayons</t>
  </si>
  <si>
    <t>8/bx, regular</t>
  </si>
  <si>
    <t>24/bx</t>
  </si>
  <si>
    <t>8/bx, large</t>
  </si>
  <si>
    <t>Peggable Tuck Box</t>
  </si>
  <si>
    <t>8/bx, jumbo</t>
  </si>
  <si>
    <t>16/bx, regular</t>
  </si>
  <si>
    <t>24/bx, regular</t>
  </si>
  <si>
    <t>8/bx, triangular</t>
  </si>
  <si>
    <t>8/bx</t>
  </si>
  <si>
    <t>Tuck Box</t>
  </si>
  <si>
    <t>Regular Size</t>
  </si>
  <si>
    <t>Sargent Art Best Buy</t>
  </si>
  <si>
    <t>Sargent Art Large</t>
  </si>
  <si>
    <t>200/bx, large</t>
  </si>
  <si>
    <t xml:space="preserve">Flatsiders No-Roll  </t>
  </si>
  <si>
    <t>Crayola Crayons</t>
  </si>
  <si>
    <t>Classpack Crayons</t>
  </si>
  <si>
    <t xml:space="preserve">Multicultural  </t>
  </si>
  <si>
    <t xml:space="preserve">Washable  </t>
  </si>
  <si>
    <t xml:space="preserve">Triangular  </t>
  </si>
  <si>
    <t>Chart Tablets / Easel Pads</t>
  </si>
  <si>
    <t>Easel Pads</t>
  </si>
  <si>
    <t>50-sheet, unruled</t>
  </si>
  <si>
    <t xml:space="preserve">Chart Tablet  </t>
  </si>
  <si>
    <t>24x32, 25 ct, unruled</t>
  </si>
  <si>
    <t>Chart Tablet</t>
  </si>
  <si>
    <t>24x32, 25 ct, 1" ruled</t>
  </si>
  <si>
    <t>24x16, 25 ct, 1" ruled</t>
  </si>
  <si>
    <t>24x32, 25 ct, 1-1/2" ruled</t>
  </si>
  <si>
    <t>24x16, 25 ct, 1-1/2" ruled</t>
  </si>
  <si>
    <t>Chart Pad - White</t>
  </si>
  <si>
    <t>23x32, 70 ct, 1" ruled</t>
  </si>
  <si>
    <t>Pendaflex Poly String</t>
  </si>
  <si>
    <t>1 envelope</t>
  </si>
  <si>
    <t>Commercial Envelopes</t>
  </si>
  <si>
    <t>#10</t>
  </si>
  <si>
    <t>9x12</t>
  </si>
  <si>
    <t>Plain Envelopes</t>
  </si>
  <si>
    <t>#10, 50 ct</t>
  </si>
  <si>
    <t>Birthday Crown</t>
  </si>
  <si>
    <t>It's My Birthday Star Badges</t>
  </si>
  <si>
    <t>36/pk</t>
  </si>
  <si>
    <t>Treasure Chest</t>
  </si>
  <si>
    <t>9x7x5</t>
  </si>
  <si>
    <t>Certificate of Attendance</t>
  </si>
  <si>
    <t>Certificate of Honor Roll</t>
  </si>
  <si>
    <t>Classic Diploma</t>
  </si>
  <si>
    <t>30/pk, kindergarten</t>
  </si>
  <si>
    <t>Gold Star Foil Stickers</t>
  </si>
  <si>
    <t>294/pk</t>
  </si>
  <si>
    <t>Swipe ID Card Holder</t>
  </si>
  <si>
    <t>Boojee ID Pocket</t>
  </si>
  <si>
    <t>Retractable Ribbon Lanyard</t>
  </si>
  <si>
    <t>silver</t>
  </si>
  <si>
    <t>Safety Lanyard Carded</t>
  </si>
  <si>
    <t>Lanyards - Assorted</t>
  </si>
  <si>
    <t>Lanyards - Black</t>
  </si>
  <si>
    <t>Plastic Whistle &amp; Lanyard Set</t>
  </si>
  <si>
    <t>Whisperphone Solo</t>
  </si>
  <si>
    <t>grade K-4</t>
  </si>
  <si>
    <t>Personal Stereo Mono Headphones</t>
  </si>
  <si>
    <t>4-in-1 Stereo / Mono Headphone</t>
  </si>
  <si>
    <t>Deluxe Stereo/Mono Headsets 1/8Plus</t>
  </si>
  <si>
    <t>Toobaloo Blue</t>
  </si>
  <si>
    <t>Markers</t>
  </si>
  <si>
    <t>Crayola Markers</t>
  </si>
  <si>
    <t>Multicultural Washable</t>
  </si>
  <si>
    <t xml:space="preserve">Original Coloring  </t>
  </si>
  <si>
    <t>Washable Coloring</t>
  </si>
  <si>
    <t>Washable Drawing</t>
  </si>
  <si>
    <t>Classpacks Markers</t>
  </si>
  <si>
    <t>Crayola Classpack</t>
  </si>
  <si>
    <t>200/bx</t>
  </si>
  <si>
    <t>Best Buy Assorted</t>
  </si>
  <si>
    <t>200/bx, 8 colors</t>
  </si>
  <si>
    <t>8 colors</t>
  </si>
  <si>
    <t>Sanford Mr. Sketch Markers</t>
  </si>
  <si>
    <t>Marker Set</t>
  </si>
  <si>
    <t>10 colors</t>
  </si>
  <si>
    <t>Marker Set - Scented</t>
  </si>
  <si>
    <t>12 colors</t>
  </si>
  <si>
    <t>Brite Liner Highlighter</t>
  </si>
  <si>
    <t>6/st, assorted</t>
  </si>
  <si>
    <t>Vis-à-Vis Marker Set</t>
  </si>
  <si>
    <t>4 colors, fine</t>
  </si>
  <si>
    <t>Flip Chart Marker Set</t>
  </si>
  <si>
    <t xml:space="preserve">4 colors </t>
  </si>
  <si>
    <t>Major Accent Highlighter</t>
  </si>
  <si>
    <t>6/pk</t>
  </si>
  <si>
    <t>Permanent</t>
  </si>
  <si>
    <t xml:space="preserve">Sharpie </t>
  </si>
  <si>
    <t>black, fine</t>
  </si>
  <si>
    <t>Sanford Sharpie</t>
  </si>
  <si>
    <t>12 colors, fine</t>
  </si>
  <si>
    <t>black, ultra fine</t>
  </si>
  <si>
    <t>Organization / Filing</t>
  </si>
  <si>
    <t>10-Shelf Organizer</t>
  </si>
  <si>
    <t>Classroom Keepers</t>
  </si>
  <si>
    <t>30-slot mailbox</t>
  </si>
  <si>
    <t>folder holder</t>
  </si>
  <si>
    <t>book shelf</t>
  </si>
  <si>
    <t>craft keeper</t>
  </si>
  <si>
    <t>management center</t>
  </si>
  <si>
    <t>storage tote</t>
  </si>
  <si>
    <t>magazine, 6/pk</t>
  </si>
  <si>
    <t>Mailbox</t>
  </si>
  <si>
    <t>15-slots, blue</t>
  </si>
  <si>
    <t>10-slots, blue</t>
  </si>
  <si>
    <t>Sheet Protectors</t>
  </si>
  <si>
    <t>top loading, clear</t>
  </si>
  <si>
    <t>C-Line Index Card Case</t>
  </si>
  <si>
    <t>3x5</t>
  </si>
  <si>
    <t>File Folder Labels</t>
  </si>
  <si>
    <t>154/pk, clamshell</t>
  </si>
  <si>
    <t>Oxford Organizer</t>
  </si>
  <si>
    <t>8-pocket, assorted</t>
  </si>
  <si>
    <t>Twin Pocket Portfolio</t>
  </si>
  <si>
    <t>25/bx, assorted</t>
  </si>
  <si>
    <t>Earth's Choice Binder</t>
  </si>
  <si>
    <t>1", biodegradable</t>
  </si>
  <si>
    <t>Standard Pocket Chart</t>
  </si>
  <si>
    <t>grade K-5</t>
  </si>
  <si>
    <t>Daily Schedule Pocket Chart</t>
  </si>
  <si>
    <t>File Organizer Pocket Chart</t>
  </si>
  <si>
    <t>File N Save Storage Box</t>
  </si>
  <si>
    <t>28x19x17</t>
  </si>
  <si>
    <t>File N Save Sturdy Folder</t>
  </si>
  <si>
    <t>File N Save Storage Box Chart</t>
  </si>
  <si>
    <t>File N Save Sturdy Folder Chart</t>
  </si>
  <si>
    <t>File N Save Storage Box Trimmer</t>
  </si>
  <si>
    <t>File N Save System File Folder Box</t>
  </si>
  <si>
    <t>File N Save Sentence Strip Box</t>
  </si>
  <si>
    <t>Trimmer File N Save System Folder</t>
  </si>
  <si>
    <t>Paint</t>
  </si>
  <si>
    <t>Miscellaneous Paint &amp; Supplies</t>
  </si>
  <si>
    <t>No Spill Paint Cups</t>
  </si>
  <si>
    <t>10/pk, dual lid</t>
  </si>
  <si>
    <t>CK-5100</t>
  </si>
  <si>
    <t>Crayola Washable Paint</t>
  </si>
  <si>
    <t>16 oz, yellow</t>
  </si>
  <si>
    <t>16 oz, red</t>
  </si>
  <si>
    <t>So Big Brush</t>
  </si>
  <si>
    <t>7-5/8"</t>
  </si>
  <si>
    <t>Starter Brush Set</t>
  </si>
  <si>
    <t>Smart Smock</t>
  </si>
  <si>
    <t>Dispensing Paint Pump</t>
  </si>
  <si>
    <t>Acrylic Paint</t>
  </si>
  <si>
    <t>6 colors/st</t>
  </si>
  <si>
    <t>Colossal Brushes</t>
  </si>
  <si>
    <t>10/st, assorted</t>
  </si>
  <si>
    <t>Washable - Yellow</t>
  </si>
  <si>
    <t>16 oz</t>
  </si>
  <si>
    <t>Washable - Orange</t>
  </si>
  <si>
    <t>Washable - Red</t>
  </si>
  <si>
    <t>Washable - Blue</t>
  </si>
  <si>
    <t>Washable - Green</t>
  </si>
  <si>
    <t>Washable - Black</t>
  </si>
  <si>
    <t>Washable - Brown</t>
  </si>
  <si>
    <t>Washable - White</t>
  </si>
  <si>
    <t>Tempera - Yellow</t>
  </si>
  <si>
    <t>1 gallon</t>
  </si>
  <si>
    <t>Tempera - Orange</t>
  </si>
  <si>
    <t>Tempera - Red</t>
  </si>
  <si>
    <t>Tempera - Violet</t>
  </si>
  <si>
    <t>Tempera - Blue</t>
  </si>
  <si>
    <t>Tempera - Green</t>
  </si>
  <si>
    <t>Tempera - Black</t>
  </si>
  <si>
    <t>Tempera - Brown</t>
  </si>
  <si>
    <t>Tempera - White</t>
  </si>
  <si>
    <t>Powder Tempera - Yellow</t>
  </si>
  <si>
    <t>1 pound</t>
  </si>
  <si>
    <t>Powder Tempera - Orange</t>
  </si>
  <si>
    <t>Powder Tempera - Red</t>
  </si>
  <si>
    <t>Powder Tempera - Blue</t>
  </si>
  <si>
    <t>Powder Tempera - Green</t>
  </si>
  <si>
    <t>Powder Tempera - Black</t>
  </si>
  <si>
    <t>Powder Tempera - Brown</t>
  </si>
  <si>
    <t>Powder Tempera - White</t>
  </si>
  <si>
    <t>Washable Tempera - Yellow</t>
  </si>
  <si>
    <t>Washable Tempera - Orange</t>
  </si>
  <si>
    <t>Washable Tempera - Red</t>
  </si>
  <si>
    <t>Washable Tempera - Blue</t>
  </si>
  <si>
    <t>Washable Tempera - Green</t>
  </si>
  <si>
    <t>Washable Tempera - Black</t>
  </si>
  <si>
    <t>Washable Tempera - Brown</t>
  </si>
  <si>
    <t>Washable Tempera - White</t>
  </si>
  <si>
    <t>Tempera - Magenta</t>
  </si>
  <si>
    <t>Tempera - Turquoise</t>
  </si>
  <si>
    <t>Tempera - Peach</t>
  </si>
  <si>
    <t>Artista II w/ brush</t>
  </si>
  <si>
    <t>Washable w/ brush</t>
  </si>
  <si>
    <t>Prang Oval</t>
  </si>
  <si>
    <t>16 colors</t>
  </si>
  <si>
    <t>Prang Washable</t>
  </si>
  <si>
    <t>Semi Moist Washable</t>
  </si>
  <si>
    <t xml:space="preserve">Semi Moist  </t>
  </si>
  <si>
    <t>Paper</t>
  </si>
  <si>
    <t>Hardcover Blank</t>
  </si>
  <si>
    <t>11x8-1/2</t>
  </si>
  <si>
    <t>My Spelling Dictionary</t>
  </si>
  <si>
    <t xml:space="preserve">Blank Book </t>
  </si>
  <si>
    <t>Blank Book Rectangle</t>
  </si>
  <si>
    <t>12/pk, 16 pages</t>
  </si>
  <si>
    <t>Composition Notebook</t>
  </si>
  <si>
    <t>100 count</t>
  </si>
  <si>
    <t>Paper Primary Journal</t>
  </si>
  <si>
    <t>100 count, early</t>
  </si>
  <si>
    <t>Composition Book</t>
  </si>
  <si>
    <t>1/2", pic story</t>
  </si>
  <si>
    <t>Array Card Stock</t>
  </si>
  <si>
    <t>100 sht, white</t>
  </si>
  <si>
    <t>100 sht, classic colors</t>
  </si>
  <si>
    <t>Drawing &amp; Painting</t>
  </si>
  <si>
    <t>Drawing Paper</t>
  </si>
  <si>
    <t>Heavy Weight Tagboard</t>
  </si>
  <si>
    <t>9x12, manila</t>
  </si>
  <si>
    <t>12x18, manila</t>
  </si>
  <si>
    <t>Fingerpaint Paper</t>
  </si>
  <si>
    <t>16x22, 100 sht</t>
  </si>
  <si>
    <t>Butcher Paper</t>
  </si>
  <si>
    <t>36"x100', natural</t>
  </si>
  <si>
    <t>11x16</t>
  </si>
  <si>
    <t>Primary Composition Book</t>
  </si>
  <si>
    <t>full page</t>
  </si>
  <si>
    <t>10-1/2x8, 200 ct</t>
  </si>
  <si>
    <t>Paper Filler WM</t>
  </si>
  <si>
    <t>Paper Filler COL</t>
  </si>
  <si>
    <t>Composition Ruled</t>
  </si>
  <si>
    <t>8-1/2x11, white, ream</t>
  </si>
  <si>
    <t xml:space="preserve">Composition  </t>
  </si>
  <si>
    <t>8-1/2x11, ream</t>
  </si>
  <si>
    <t>Ruled Newsprint</t>
  </si>
  <si>
    <t>1/2x1/4, ream</t>
  </si>
  <si>
    <t>white, skip-a-line</t>
  </si>
  <si>
    <t>Plain Newsprint</t>
  </si>
  <si>
    <t>9x12, white</t>
  </si>
  <si>
    <t>18x24</t>
  </si>
  <si>
    <t>Single Subject</t>
  </si>
  <si>
    <t>5-Subject</t>
  </si>
  <si>
    <t>180 count</t>
  </si>
  <si>
    <t>3-Subject</t>
  </si>
  <si>
    <t>120 count</t>
  </si>
  <si>
    <t>Pencils / Sharpeners</t>
  </si>
  <si>
    <t>Cap Erasers</t>
  </si>
  <si>
    <t>144/pk, bright colors</t>
  </si>
  <si>
    <t>Pink Pearl Eraser</t>
  </si>
  <si>
    <t>medium</t>
  </si>
  <si>
    <t>Oriole Lead Pencil</t>
  </si>
  <si>
    <t>No. 2, black</t>
  </si>
  <si>
    <t>Oriole Pencil Pre-sharpened</t>
  </si>
  <si>
    <t>Beginner Pencil</t>
  </si>
  <si>
    <t>without eraser</t>
  </si>
  <si>
    <t>with eraser</t>
  </si>
  <si>
    <t>Ticonderoga Pencil Soft</t>
  </si>
  <si>
    <t>12/pk, No. 2</t>
  </si>
  <si>
    <t>Laddie Pencil</t>
  </si>
  <si>
    <t>Happy Birthday Pencil</t>
  </si>
  <si>
    <t>12/pk, glitz</t>
  </si>
  <si>
    <t>Manual Boxed Sharpener</t>
  </si>
  <si>
    <t>Electric School Sharpener</t>
  </si>
  <si>
    <t>Electric Black Sharpener</t>
  </si>
  <si>
    <t>2-Hole Metal Sharpener</t>
  </si>
  <si>
    <t>BIC Mark It</t>
  </si>
  <si>
    <t>BIC Stick Pens</t>
  </si>
  <si>
    <t>12/pk, blue, medium</t>
  </si>
  <si>
    <t>12/pk, black, medium</t>
  </si>
  <si>
    <t>pkdz</t>
  </si>
  <si>
    <t>12/pk, red, medium</t>
  </si>
  <si>
    <t>BIC Round Stick Pens</t>
  </si>
  <si>
    <t>blue, ballpoint</t>
  </si>
  <si>
    <t>black, ballpoint</t>
  </si>
  <si>
    <t>red, ballpoint</t>
  </si>
  <si>
    <t>BIC 4-Color Pen</t>
  </si>
  <si>
    <t>4-color</t>
  </si>
  <si>
    <t>BIC 4-Color Pen w/ grip</t>
  </si>
  <si>
    <t>Swirl Desk Pens</t>
  </si>
  <si>
    <t>12/pk, red/blue</t>
  </si>
  <si>
    <t>12/pk, red/black</t>
  </si>
  <si>
    <t>Papermate Ballpoint Pen</t>
  </si>
  <si>
    <t>Papermate Eagle Ballpoint</t>
  </si>
  <si>
    <t>12/pk, blk, medium</t>
  </si>
  <si>
    <t>Posterboards / Display Boards</t>
  </si>
  <si>
    <t>22" x 28" - 2-Sided Color</t>
  </si>
  <si>
    <t>Posterboard - White</t>
  </si>
  <si>
    <t>25/carton</t>
  </si>
  <si>
    <t>ct</t>
  </si>
  <si>
    <t>Posterboard - Purple</t>
  </si>
  <si>
    <t>25/pk, 4-ply</t>
  </si>
  <si>
    <t>Posterboard - Blue</t>
  </si>
  <si>
    <t>Posterboard - Holiday Green</t>
  </si>
  <si>
    <t>Posterboard - Pink</t>
  </si>
  <si>
    <t>Posterboard - Brown</t>
  </si>
  <si>
    <t>Posterboard - Lemon Yellow</t>
  </si>
  <si>
    <t>Posterboard - Red</t>
  </si>
  <si>
    <t>Posterboard - Orange</t>
  </si>
  <si>
    <t>Posterboard - Black</t>
  </si>
  <si>
    <t>Presentation Bd - White</t>
  </si>
  <si>
    <t>48x36</t>
  </si>
  <si>
    <t>Presentation Bd - Black</t>
  </si>
  <si>
    <t>Teacher Supplies</t>
  </si>
  <si>
    <t>Dictionaries &amp; Thesaruses</t>
  </si>
  <si>
    <t>Merriam Websters Pocket Dictionary</t>
  </si>
  <si>
    <t xml:space="preserve">Merriam Websters Dictionary  </t>
  </si>
  <si>
    <t>Checking Pencils</t>
  </si>
  <si>
    <t>12/pk, red &amp; blue</t>
  </si>
  <si>
    <t>E-Z Grader Score</t>
  </si>
  <si>
    <t>rectangle shape</t>
  </si>
  <si>
    <t>large print</t>
  </si>
  <si>
    <t xml:space="preserve">E-Z Grader  </t>
  </si>
  <si>
    <t>Oxford Index Cards</t>
  </si>
  <si>
    <t>3x5, ruled, white</t>
  </si>
  <si>
    <t>Oxford Just Flip-It</t>
  </si>
  <si>
    <t>punched, perfed</t>
  </si>
  <si>
    <t>Mead Index Cards</t>
  </si>
  <si>
    <t>3x5, 100/pk, blank</t>
  </si>
  <si>
    <t>Index Cards - Brite</t>
  </si>
  <si>
    <t>3x5, 75/pk, lined</t>
  </si>
  <si>
    <t>4x6, 75/pk, lined</t>
  </si>
  <si>
    <t>Paper Clips - Gem</t>
  </si>
  <si>
    <t>10 packs, 100/pk</t>
  </si>
  <si>
    <t>Paper Clips -Jumbo Gem</t>
  </si>
  <si>
    <t>Brass Paper Fasteners</t>
  </si>
  <si>
    <t>3/4", 100/bx</t>
  </si>
  <si>
    <t>Chisel Point Staples</t>
  </si>
  <si>
    <t>standard</t>
  </si>
  <si>
    <t>Masonite Clipboards</t>
  </si>
  <si>
    <t>letter size</t>
  </si>
  <si>
    <t>Binder Clips</t>
  </si>
  <si>
    <t>3/8", 12/bx, small</t>
  </si>
  <si>
    <t>5/8", 12/bx, medium</t>
  </si>
  <si>
    <t>1", 12/bx, large</t>
  </si>
  <si>
    <t>Liquid Paper Bond</t>
  </si>
  <si>
    <t>Staple Remover</t>
  </si>
  <si>
    <t>long handle, carded</t>
  </si>
  <si>
    <t>Rubber Bands</t>
  </si>
  <si>
    <t>Post-It Notes - Canary</t>
  </si>
  <si>
    <t>4/pk</t>
  </si>
  <si>
    <t>Post-It Notes - Pastel</t>
  </si>
  <si>
    <t>4/pk, 50 sht/pad</t>
  </si>
  <si>
    <t>Post-It Self-Stick Easel Pads</t>
  </si>
  <si>
    <t>2/pk</t>
  </si>
  <si>
    <t>Post-It Super Sticky Notes</t>
  </si>
  <si>
    <t>4x4, 6/pk</t>
  </si>
  <si>
    <t>Class Record</t>
  </si>
  <si>
    <t>Record &amp; Grade Book</t>
  </si>
  <si>
    <t>Teacher Plan Book</t>
  </si>
  <si>
    <t>6 period</t>
  </si>
  <si>
    <t>8 period</t>
  </si>
  <si>
    <t>Class Record Book</t>
  </si>
  <si>
    <t>6-7 week grading</t>
  </si>
  <si>
    <t>9-10 week grading</t>
  </si>
  <si>
    <t>Sub. Teacher Folder</t>
  </si>
  <si>
    <t>Stamp Pad - Green</t>
  </si>
  <si>
    <t>washable</t>
  </si>
  <si>
    <t>Stamp Pad - Blue</t>
  </si>
  <si>
    <t>Stamp Pad - Red</t>
  </si>
  <si>
    <t>Stamp Pad - Black</t>
  </si>
  <si>
    <t>Miscellaneous Teacher Supplies</t>
  </si>
  <si>
    <t>Teacher Tote All</t>
  </si>
  <si>
    <t>Contact Paper Rolls</t>
  </si>
  <si>
    <t>18x3-yd, clear</t>
  </si>
  <si>
    <t>Wrist Coil</t>
  </si>
  <si>
    <t>tri-color, carded</t>
  </si>
  <si>
    <t>Magnetic Dry Erase Bd.</t>
  </si>
  <si>
    <t>Dry Erase Board</t>
  </si>
  <si>
    <t>9x12, 25/pk</t>
  </si>
  <si>
    <t>Whiteboard Eraser</t>
  </si>
  <si>
    <t>magnetic</t>
  </si>
  <si>
    <t>12-in-1</t>
  </si>
  <si>
    <t>Expo Whiteboard Cleaner</t>
  </si>
  <si>
    <t>Expo Towelettes</t>
  </si>
  <si>
    <t>Expo 2 Dry Erase Marker</t>
  </si>
  <si>
    <t>Expo 2 Low Odor Dry Erase Marker</t>
  </si>
  <si>
    <t>4 colors</t>
  </si>
  <si>
    <t>Expo 2 Low Odor Dry Erase Markers</t>
  </si>
  <si>
    <t>Expo Dry Erase Markers</t>
  </si>
  <si>
    <t>Sargent Art White Board Crayons</t>
  </si>
  <si>
    <t>regular</t>
  </si>
  <si>
    <t>large</t>
  </si>
  <si>
    <t>Additional Requirements</t>
  </si>
  <si>
    <t>Pendaflex Essentials Hanging File</t>
  </si>
  <si>
    <t>6 mini, 4 small</t>
  </si>
  <si>
    <t>5 pieces</t>
  </si>
  <si>
    <t xml:space="preserve">Trimmers </t>
  </si>
  <si>
    <t>Trimmer</t>
  </si>
  <si>
    <t>39', gold metallic</t>
  </si>
  <si>
    <t>39', silver metallic</t>
  </si>
  <si>
    <t>39', purple</t>
  </si>
  <si>
    <t>39', deep pink</t>
  </si>
  <si>
    <t>39', maroon</t>
  </si>
  <si>
    <t>39', kelly green</t>
  </si>
  <si>
    <t>39', royal blue</t>
  </si>
  <si>
    <t xml:space="preserve">39', gold  </t>
  </si>
  <si>
    <t>39', silver sparkle</t>
  </si>
  <si>
    <t>39', red sparkle</t>
  </si>
  <si>
    <t>39', blue sparkle</t>
  </si>
  <si>
    <t>39', black</t>
  </si>
  <si>
    <t xml:space="preserve">39', blue  </t>
  </si>
  <si>
    <t>39', green</t>
  </si>
  <si>
    <t>39', yellow</t>
  </si>
  <si>
    <t xml:space="preserve">39', red  </t>
  </si>
  <si>
    <t>39', orange</t>
  </si>
  <si>
    <t>39', white</t>
  </si>
  <si>
    <t>39', black &amp; white</t>
  </si>
  <si>
    <t>Crayola Low Dust Chalk</t>
  </si>
  <si>
    <t>Durable Plastic Chalk Holder</t>
  </si>
  <si>
    <t>white, yellow, assorted</t>
  </si>
  <si>
    <t>Sargent School Grade Dustless Chalk</t>
  </si>
  <si>
    <t>asstorted colors</t>
  </si>
  <si>
    <t>100/pk</t>
  </si>
  <si>
    <t>6 assorted</t>
  </si>
  <si>
    <t>Adams Sturdy Reusable Hooks</t>
  </si>
  <si>
    <t>Guideline Ruled Sentence Strips</t>
  </si>
  <si>
    <t>1-1/2", kaleidoscope</t>
  </si>
  <si>
    <t xml:space="preserve"> 1-1/2", manila tagboard</t>
  </si>
  <si>
    <t>1-1/2", white tagboard</t>
  </si>
  <si>
    <t>Rainbow Kraft Sentence Strips</t>
  </si>
  <si>
    <t>100/pk, asst. colors</t>
  </si>
  <si>
    <t>3"x24", 30/pk, multicolor</t>
  </si>
  <si>
    <t>400/bx, 8 colors</t>
  </si>
  <si>
    <t>6x9, 100/bx</t>
  </si>
  <si>
    <t>9x12, 100/bx</t>
  </si>
  <si>
    <t>Heavy Weight Clasp Env.</t>
  </si>
  <si>
    <t>USB Headphones with Built-in Microphone</t>
  </si>
  <si>
    <t>Deluxe Bulletin Board Storage Bag</t>
  </si>
  <si>
    <t>30"x24"</t>
  </si>
  <si>
    <t>25/st, variety</t>
  </si>
  <si>
    <t>8x6, 28 pages</t>
  </si>
  <si>
    <t>32 pages, variety</t>
  </si>
  <si>
    <t>Single-Hole Sharpener</t>
  </si>
  <si>
    <t>w/ plastic casing</t>
  </si>
  <si>
    <t>48x48, extra large</t>
  </si>
  <si>
    <t>grade book</t>
  </si>
  <si>
    <t>5x2x1-5/16</t>
  </si>
  <si>
    <t>Eagle Felt Chalkbrd Eraser</t>
  </si>
  <si>
    <t>2-1/4"x50', brown</t>
  </si>
  <si>
    <t>2-1/4"x50', flame red</t>
  </si>
  <si>
    <t>2-1/4"x50', deep purple</t>
  </si>
  <si>
    <t>2-1/4"x50', solid lime</t>
  </si>
  <si>
    <t>2-1/4"x50', canary</t>
  </si>
  <si>
    <t>2-1/4"x50', orange</t>
  </si>
  <si>
    <t>2-1/4"x50', nile green</t>
  </si>
  <si>
    <t>2-1/4"x50', apple green</t>
  </si>
  <si>
    <t>2-1/4"x50',, emerald grn</t>
  </si>
  <si>
    <t>2-1/4"x50', azure blue</t>
  </si>
  <si>
    <t>2-1/4"x50', brite blue</t>
  </si>
  <si>
    <t>2-1/4"x50', royal blue</t>
  </si>
  <si>
    <t>2-1/4"x50', black</t>
  </si>
  <si>
    <t>2-1/4"x50', magenta</t>
  </si>
  <si>
    <t xml:space="preserve">1/2"x30" roll </t>
  </si>
  <si>
    <t>100 3/4" dots</t>
  </si>
  <si>
    <r>
      <rPr>
        <sz val="7"/>
        <rFont val="Arial"/>
        <family val="2"/>
      </rPr>
      <t>2-1/4"x50',</t>
    </r>
    <r>
      <rPr>
        <sz val="7"/>
        <color indexed="8"/>
        <rFont val="Arial"/>
        <family val="2"/>
      </rPr>
      <t xml:space="preserve"> white</t>
    </r>
  </si>
  <si>
    <t>24"x12', white</t>
  </si>
  <si>
    <t>24"x12', flame</t>
  </si>
  <si>
    <t xml:space="preserve">24"x12', canary </t>
  </si>
  <si>
    <t>24"x12', apple green</t>
  </si>
  <si>
    <t>24"x12', black</t>
  </si>
  <si>
    <t>3"x12", 30/pk, phrase strips</t>
  </si>
  <si>
    <t>15'x3'</t>
  </si>
  <si>
    <t>meets ANSI standards</t>
  </si>
  <si>
    <t>9-1/2"x 12", 12/pk</t>
  </si>
  <si>
    <t>4"x6", 25/pk</t>
  </si>
  <si>
    <t>18 colors</t>
  </si>
  <si>
    <t>Merriam Websters Dictionary &amp; Thesaurus</t>
  </si>
  <si>
    <t>paperback</t>
  </si>
  <si>
    <t>Merriam Websters Spanish-English Dictionary</t>
  </si>
  <si>
    <t>Lesson Planner &amp; Class Record</t>
  </si>
  <si>
    <t>Teacher 5-in-1 Grade Book Lesson Planner</t>
  </si>
  <si>
    <t>includes behavior forms &amp; calendar</t>
  </si>
  <si>
    <t>4 colors, bullet tip</t>
  </si>
  <si>
    <t>Blooms Taxonomy</t>
  </si>
  <si>
    <t xml:space="preserve">Prang Hygieia Dustless Board Chalk </t>
  </si>
  <si>
    <t xml:space="preserve">4"x36' </t>
  </si>
  <si>
    <t>with cord</t>
  </si>
  <si>
    <t>Plastic Dough Tools</t>
  </si>
  <si>
    <t>50', 48 clothespins</t>
  </si>
  <si>
    <t>Safe-T Ruler, Ultraflex</t>
  </si>
  <si>
    <t>12", 30 cm</t>
  </si>
  <si>
    <t>File Folders, Letter Size</t>
  </si>
  <si>
    <t>1/5 cut tabs, 25/bx</t>
  </si>
  <si>
    <t>1/3 cut tabs, 100/bx</t>
  </si>
  <si>
    <t>27x19x.5</t>
  </si>
  <si>
    <t>31x23x7</t>
  </si>
  <si>
    <t>31x23x.5</t>
  </si>
  <si>
    <t>40x5x5</t>
  </si>
  <si>
    <t>12x8x10</t>
  </si>
  <si>
    <t>26x3x3</t>
  </si>
  <si>
    <t>39x4.25</t>
  </si>
  <si>
    <t>70 pg, college rule</t>
  </si>
  <si>
    <t>70 pg, wide rule</t>
  </si>
  <si>
    <t>Plastic Clipboard</t>
  </si>
  <si>
    <t>extendable handle</t>
  </si>
  <si>
    <t>8 oz. spray bottle</t>
  </si>
  <si>
    <t>50 towelettes</t>
  </si>
  <si>
    <t xml:space="preserve">Art Supplies </t>
  </si>
  <si>
    <t>Tape</t>
  </si>
  <si>
    <t>CHL900BK</t>
  </si>
  <si>
    <t>MAV1001</t>
  </si>
  <si>
    <t>MMM136</t>
  </si>
  <si>
    <t>MMM142</t>
  </si>
  <si>
    <t>MMM260024A</t>
  </si>
  <si>
    <t>MMM5910341296</t>
  </si>
  <si>
    <t>Desk Tape Dispenser</t>
  </si>
  <si>
    <t>double sided</t>
  </si>
  <si>
    <t>Marvalus Tape</t>
  </si>
  <si>
    <t>Double Stick Tape</t>
  </si>
  <si>
    <t>1x36, 1" core</t>
  </si>
  <si>
    <t>1/2x250</t>
  </si>
  <si>
    <t>Scotch Packaging Tape</t>
  </si>
  <si>
    <t>2x800</t>
  </si>
  <si>
    <t>3M Masking Tape</t>
  </si>
  <si>
    <t>1"x60 yards</t>
  </si>
  <si>
    <t>Highland Transparent Tape</t>
  </si>
  <si>
    <t>3/4x1296</t>
  </si>
  <si>
    <t>BIN8210</t>
  </si>
  <si>
    <t>JRM826</t>
  </si>
  <si>
    <t>SAN16074</t>
  </si>
  <si>
    <t>PAC57010</t>
  </si>
  <si>
    <t>Writing Paper</t>
  </si>
  <si>
    <t xml:space="preserve">Pens </t>
  </si>
  <si>
    <t>FST6501</t>
  </si>
  <si>
    <t>FST6503</t>
  </si>
  <si>
    <t>FST6511</t>
  </si>
  <si>
    <t>FST6513</t>
  </si>
  <si>
    <t>FST6543</t>
  </si>
  <si>
    <t>MEA59610</t>
  </si>
  <si>
    <t>PAC2401</t>
  </si>
  <si>
    <t>PAC2418</t>
  </si>
  <si>
    <t>PAC2424</t>
  </si>
  <si>
    <t>PAC2441</t>
  </si>
  <si>
    <t>PAC2482</t>
  </si>
  <si>
    <t>Smart Start K-1 Writing Paper</t>
  </si>
  <si>
    <t>Smart Start K-1 Story Paper</t>
  </si>
  <si>
    <t>Smart Start 1-2 Story Paper</t>
  </si>
  <si>
    <t>8.5x11.75, 50 ct</t>
  </si>
  <si>
    <t>Legal Pad - Canary</t>
  </si>
  <si>
    <t>Handwriting Paper</t>
  </si>
  <si>
    <t>10.5x8, 500 sht</t>
  </si>
  <si>
    <t>8.5x11, 3/8", 500 sht</t>
  </si>
  <si>
    <t>Picture Story Paper</t>
  </si>
  <si>
    <t>12x9, 500 sht</t>
  </si>
  <si>
    <t>8x10.5, 3/8", 500 sht</t>
  </si>
  <si>
    <t>8x10.5, 1/2", 40 sht</t>
  </si>
  <si>
    <t>MEA63350</t>
  </si>
  <si>
    <t>MEA63352</t>
  </si>
  <si>
    <t>TOP366</t>
  </si>
  <si>
    <t>Library Cards</t>
  </si>
  <si>
    <t>3"x5", 50/pk</t>
  </si>
  <si>
    <t>CD-136000</t>
  </si>
  <si>
    <t>CD-136001</t>
  </si>
  <si>
    <t>SAR223620</t>
  </si>
  <si>
    <t>Tempera - Red Washable</t>
  </si>
  <si>
    <t xml:space="preserve">Prices subject to change. </t>
  </si>
  <si>
    <t>Our easy order form is a listing, by category, of many of our commonly ordered school supply items. See our website to browse our full line of school products.</t>
  </si>
  <si>
    <t>Modeling Clay - Exruded</t>
  </si>
  <si>
    <t xml:space="preserve">3/4"x25' roll  </t>
  </si>
  <si>
    <t>2-1/4"x50', white</t>
  </si>
  <si>
    <t>Retail</t>
  </si>
  <si>
    <t>Flat Discount</t>
  </si>
  <si>
    <t>Custom</t>
  </si>
  <si>
    <t>(ER Published Retail)</t>
  </si>
  <si>
    <t>Enter Flat Discount Here:</t>
  </si>
  <si>
    <t>School Price</t>
  </si>
  <si>
    <t>Dealer Cost</t>
  </si>
  <si>
    <t>Dealer Margin</t>
  </si>
  <si>
    <t>Dealer Avg Margin</t>
  </si>
  <si>
    <t>2. Optionally enter custom pricing in the BLUE cells of Column G.</t>
  </si>
  <si>
    <t>3. Do not type in cells that are not shaded BLUE.</t>
  </si>
  <si>
    <t>School Avg Discount</t>
  </si>
  <si>
    <t>(calculated field)</t>
  </si>
  <si>
    <t>(manual field - optional)</t>
  </si>
  <si>
    <t>School Discount</t>
  </si>
  <si>
    <t>3x5, plain, 100 ct</t>
  </si>
  <si>
    <t>3x5, ruled, 100 ct</t>
  </si>
  <si>
    <t>songbird,9.5"x11.5"</t>
  </si>
  <si>
    <t>stylin, 9.5" x 11.5"</t>
  </si>
  <si>
    <t>stylin, 9.5"x11.5"</t>
  </si>
  <si>
    <t>2. Save a copy including school name in filename</t>
  </si>
  <si>
    <t xml:space="preserve">5. Save and Email </t>
  </si>
  <si>
    <t xml:space="preserve">3. In the copy, remove all formulas from "Order Form De- </t>
  </si>
  <si>
    <t xml:space="preserve">    tail" TAB (select entire tab, copy, paste special values.)</t>
  </si>
  <si>
    <t>2. Print "Order Form Cover TAB (make sure scaling is set to "Fit</t>
  </si>
  <si>
    <t xml:space="preserve">   Sheet on One Page" or use "Set Print Area" function)</t>
  </si>
  <si>
    <t>2. Print "Order Form Detail" TAB (make sure page breaks in "View,</t>
  </si>
  <si>
    <t xml:space="preserve">    enter zero.</t>
  </si>
  <si>
    <t>4. Add your logo, name, address, contact and web address to the</t>
  </si>
  <si>
    <t xml:space="preserve">    "Order Form Cover" TAB.</t>
  </si>
  <si>
    <t>2. Print from the PDF</t>
  </si>
  <si>
    <t xml:space="preserve">A. File Preparation Instructions (perform this first): </t>
  </si>
  <si>
    <t>B. File Emailing Instructions (Excel):</t>
  </si>
  <si>
    <t>C. File Emailing Instructions (PDF):</t>
  </si>
  <si>
    <t>D. File Printing Instructions (from PDF):</t>
  </si>
  <si>
    <t>1. Complete "C. File Emailing Instructions (PDF)"</t>
  </si>
  <si>
    <t xml:space="preserve">    "E. Alternate File Printing (directly from Excel)"</t>
  </si>
  <si>
    <t>E. Alternate File Printing Instructions (directly from Excel):</t>
  </si>
  <si>
    <t>3. If unable to convert to PDF for easy printing, see</t>
  </si>
  <si>
    <t>1. Complete "A. File Preparation Instructions"</t>
  </si>
  <si>
    <t>Perfom step A below, and then steps B through E only as necessary.</t>
  </si>
  <si>
    <t>4. Go to "Order Form Detail" TAB, save and close file.</t>
  </si>
  <si>
    <t>2. Go to "Order Form Cover" TAB, save and close file.</t>
  </si>
  <si>
    <t>5. Convert file to PDF to create Order From Detail.</t>
  </si>
  <si>
    <t>3. Convert file to PDF to create Order From Cover.</t>
  </si>
  <si>
    <t xml:space="preserve">7. Alternate to steps 2-6: from within the file, </t>
  </si>
  <si>
    <t xml:space="preserve">    use "Print to PDF" command once for each TAB</t>
  </si>
  <si>
    <t>6. Combine files in Acrobat (optional)</t>
  </si>
  <si>
    <t>(verify this TAB is deleted before emailing!)</t>
  </si>
  <si>
    <t>4. Delete "File Preparation" TAB (this TAB)</t>
  </si>
  <si>
    <t>1. Enter flat discount amount in BLUE cell below. For no discount,</t>
  </si>
  <si>
    <t>BICMPGP61</t>
  </si>
  <si>
    <t>BIC Matic Grip Mechanical Pencil</t>
  </si>
  <si>
    <t>6/pk, .7MM</t>
  </si>
  <si>
    <t>BIN588626</t>
  </si>
  <si>
    <t>Fabric Marker - Future Availability</t>
  </si>
  <si>
    <t>10/bx, fine line</t>
  </si>
  <si>
    <t>BON140035</t>
  </si>
  <si>
    <t>Boojee Bead Ribbon, Owl</t>
  </si>
  <si>
    <t>hoot winked</t>
  </si>
  <si>
    <t>DIX13040</t>
  </si>
  <si>
    <t>DIX13304</t>
  </si>
  <si>
    <t>PAC54841</t>
  </si>
  <si>
    <t>Posterboard - Light Blue</t>
  </si>
  <si>
    <t>AVE05215</t>
  </si>
  <si>
    <t>Avery Print or Write Assorted</t>
  </si>
  <si>
    <t>AVE05351</t>
  </si>
  <si>
    <t>Avery Mailing Labels</t>
  </si>
  <si>
    <t>1x2 3/4, white</t>
  </si>
  <si>
    <t>CD-2166</t>
  </si>
  <si>
    <t>810/pk, gold foil</t>
  </si>
  <si>
    <t>Chart Seals Stars, acid &amp; lignin free</t>
  </si>
  <si>
    <t>PAC57210</t>
  </si>
  <si>
    <t>24"x12', lite blue</t>
  </si>
  <si>
    <t>SAN35010</t>
  </si>
  <si>
    <t>API6200</t>
  </si>
  <si>
    <t>BICGPMAP81</t>
  </si>
  <si>
    <t>8/pk, fine point, assorted</t>
  </si>
  <si>
    <t>BIN3024</t>
  </si>
  <si>
    <t>BIN530160</t>
  </si>
  <si>
    <t>CHL46004</t>
  </si>
  <si>
    <t>CHL65200</t>
  </si>
  <si>
    <t>6", 100/pk, assorted</t>
  </si>
  <si>
    <t xml:space="preserve">Chenille Stems </t>
  </si>
  <si>
    <t>CHL67524</t>
  </si>
  <si>
    <t>Presharpened Color Pencils</t>
  </si>
  <si>
    <t>CHL77104</t>
  </si>
  <si>
    <t>4", plastic</t>
  </si>
  <si>
    <t>CHL77360</t>
  </si>
  <si>
    <t>CHL77775</t>
  </si>
  <si>
    <t>1-hole, plastic, assorted</t>
  </si>
  <si>
    <t xml:space="preserve">Pencil Sharpener </t>
  </si>
  <si>
    <t>CHL80610</t>
  </si>
  <si>
    <t>Clear Plastic Ruler</t>
  </si>
  <si>
    <t>6", inches/metric</t>
  </si>
  <si>
    <t>CK-1763</t>
  </si>
  <si>
    <t xml:space="preserve">Dustless Chalk </t>
  </si>
  <si>
    <t>12/bx, assorted</t>
  </si>
  <si>
    <t>CK-5936</t>
  </si>
  <si>
    <t>Black Bristle Easel Brush</t>
  </si>
  <si>
    <t>6/st, 1/2"Wx1"L</t>
  </si>
  <si>
    <t>CLI89311</t>
  </si>
  <si>
    <t>C-Line Lanyard w/ Swivel Hook</t>
  </si>
  <si>
    <t>black, standard</t>
  </si>
  <si>
    <t>FSK94307097</t>
  </si>
  <si>
    <t>5 pointed</t>
  </si>
  <si>
    <t>FSK94597797</t>
  </si>
  <si>
    <t>Fiskars Teachers Scissors</t>
  </si>
  <si>
    <t>7", all purpose</t>
  </si>
  <si>
    <t>HYG69109</t>
  </si>
  <si>
    <t>Paper Plates</t>
  </si>
  <si>
    <t>9", 100/pk</t>
  </si>
  <si>
    <t>MAV1034</t>
  </si>
  <si>
    <t>PAC4212</t>
  </si>
  <si>
    <t>12x18, manila, 80lb.</t>
  </si>
  <si>
    <t>PAC53831</t>
  </si>
  <si>
    <t>Posterboard - Yellow</t>
  </si>
  <si>
    <t>22x28, 6-ply, coated</t>
  </si>
  <si>
    <t>PAC53861</t>
  </si>
  <si>
    <t>PAC53941</t>
  </si>
  <si>
    <t>PAC54611</t>
  </si>
  <si>
    <t>Posterboard - Peacock White</t>
  </si>
  <si>
    <t>22x28, 25/pk, 6-ply</t>
  </si>
  <si>
    <t>PAC59530</t>
  </si>
  <si>
    <t>Spectra Art Tissue Paper</t>
  </si>
  <si>
    <t>PAC6107</t>
  </si>
  <si>
    <t>Sunworks - Red</t>
  </si>
  <si>
    <t>ROS04502</t>
  </si>
  <si>
    <t>Poster Board - White</t>
  </si>
  <si>
    <t>11x14, 5/pk</t>
  </si>
  <si>
    <t>ROS09202</t>
  </si>
  <si>
    <t>10.5x8, 200 ct</t>
  </si>
  <si>
    <t>ROS324100</t>
  </si>
  <si>
    <t>Tagboard Sentence Strips</t>
  </si>
  <si>
    <t>ROS37101</t>
  </si>
  <si>
    <t>9.75x7.5, 100 ct</t>
  </si>
  <si>
    <t>ROS60001</t>
  </si>
  <si>
    <t>ROS60002</t>
  </si>
  <si>
    <t>Construction Paper - Assorted</t>
  </si>
  <si>
    <t>9x50 sheets</t>
  </si>
  <si>
    <t>12x18, 50 sheets</t>
  </si>
  <si>
    <t>ROS60003</t>
  </si>
  <si>
    <t>18x24, 50 sheets</t>
  </si>
  <si>
    <t>ROS60302</t>
  </si>
  <si>
    <t>Construction Paper - Violet</t>
  </si>
  <si>
    <t>ROS60402</t>
  </si>
  <si>
    <t>Construction Paper - Blue</t>
  </si>
  <si>
    <t>ROS60502</t>
  </si>
  <si>
    <t>Construction Paper - Light Blue</t>
  </si>
  <si>
    <t>ROS60702</t>
  </si>
  <si>
    <t>ROS61402</t>
  </si>
  <si>
    <t>Construction Paper - Yellow</t>
  </si>
  <si>
    <t>Construction Paper - Pearl Gray</t>
  </si>
  <si>
    <t>ROS61802</t>
  </si>
  <si>
    <t>Construction Paper - Pink</t>
  </si>
  <si>
    <t>ROS62302</t>
  </si>
  <si>
    <t>Construction Paper - Light Brown</t>
  </si>
  <si>
    <t>ROS62502</t>
  </si>
  <si>
    <t>Construction Paper - Black</t>
  </si>
  <si>
    <t>ROS62602</t>
  </si>
  <si>
    <t>Construction Paper - Turquoise</t>
  </si>
  <si>
    <t>ROS63102</t>
  </si>
  <si>
    <t>Construction Paper - Brown</t>
  </si>
  <si>
    <t>SAR220561</t>
  </si>
  <si>
    <t>Crayons - Large Tuck Box</t>
  </si>
  <si>
    <t>8 ct</t>
  </si>
  <si>
    <t>SAR221403</t>
  </si>
  <si>
    <t>Glue Stick</t>
  </si>
  <si>
    <t>8 gr, 0.28 oz</t>
  </si>
  <si>
    <t>SAR224084</t>
  </si>
  <si>
    <t>SAR224400</t>
  </si>
  <si>
    <t>SAR902018</t>
  </si>
  <si>
    <t>Canvas</t>
  </si>
  <si>
    <t xml:space="preserve">9x12 </t>
  </si>
  <si>
    <t>SMAE85412</t>
  </si>
  <si>
    <t>Cellulose Sponges</t>
  </si>
  <si>
    <t>STK01320</t>
  </si>
  <si>
    <t>white, 20/pk</t>
  </si>
  <si>
    <t>STP45761</t>
  </si>
  <si>
    <t>Super Safe T Compass</t>
  </si>
  <si>
    <t xml:space="preserve">Plus Clay </t>
  </si>
  <si>
    <t>2.2 lbs, white</t>
  </si>
  <si>
    <t>Sharpie, Canister</t>
  </si>
  <si>
    <t>36/pk, black, fine</t>
  </si>
  <si>
    <t xml:space="preserve">Peggable  </t>
  </si>
  <si>
    <t xml:space="preserve">24/bx </t>
  </si>
  <si>
    <t>Semi Moist Oval Pans</t>
  </si>
  <si>
    <t>16 colors, 1 brush</t>
  </si>
  <si>
    <t>Economy  School Glue</t>
  </si>
  <si>
    <t>4 oz, washable</t>
  </si>
  <si>
    <t>7", 24/pk</t>
  </si>
  <si>
    <t xml:space="preserve">Student Bullseye Compass </t>
  </si>
  <si>
    <t>w/ Golf Pencil</t>
  </si>
  <si>
    <t>w/ golf pencil</t>
  </si>
  <si>
    <t>6/pk, 1/2x1</t>
  </si>
  <si>
    <t>5", pointed</t>
  </si>
  <si>
    <t>3/4x27, 1" core</t>
  </si>
  <si>
    <t>1 lb, gray</t>
  </si>
  <si>
    <t>Modeling Clay Plastic</t>
  </si>
  <si>
    <t>Sargent Art Modeling Clay</t>
  </si>
  <si>
    <t>Pink</t>
  </si>
  <si>
    <t>Black</t>
  </si>
  <si>
    <t>Brown</t>
  </si>
  <si>
    <t>Top Notch Teacher Notes</t>
  </si>
  <si>
    <t>Jot a Note</t>
  </si>
  <si>
    <t>TOP4921</t>
  </si>
  <si>
    <t xml:space="preserve">    Pagebreak View" are set after lines: 50, 97, 140, 191, 240, 285,</t>
  </si>
  <si>
    <t>Elmers Glue Stick</t>
  </si>
  <si>
    <t>BORE308</t>
  </si>
  <si>
    <t>BORE510</t>
  </si>
  <si>
    <t>The Learning House</t>
  </si>
  <si>
    <t>Bazic Fine Tip Black</t>
  </si>
  <si>
    <t>4 / pack</t>
  </si>
  <si>
    <t>BAZ1200</t>
  </si>
  <si>
    <t>Bazic Fine Tip Assorted</t>
  </si>
  <si>
    <t>BAZ1201</t>
  </si>
  <si>
    <t>Bazic Fine Tip Brights</t>
  </si>
  <si>
    <t>6 / pack</t>
  </si>
  <si>
    <t>BAZ1203</t>
  </si>
  <si>
    <t>Bazic Chisel Tip Asst.</t>
  </si>
  <si>
    <t>3 / pack</t>
  </si>
  <si>
    <t>BAZ1249</t>
  </si>
  <si>
    <t>Bazic Chisel Tip Brights</t>
  </si>
  <si>
    <t>BAZ1250</t>
  </si>
  <si>
    <t>Bazic Chisel Tip Black</t>
  </si>
  <si>
    <t>BAZ1251</t>
  </si>
  <si>
    <t>BAZ1255</t>
  </si>
  <si>
    <t>Fine Tip Magnetic Asst.</t>
  </si>
  <si>
    <t>12 / pack</t>
  </si>
  <si>
    <t>BAZ1271</t>
  </si>
  <si>
    <t>BAZ1270</t>
  </si>
  <si>
    <t>8.5"x11" w/Marker</t>
  </si>
  <si>
    <t>BAZ6010</t>
  </si>
  <si>
    <t>Bazic Whiteboard Cleaner</t>
  </si>
  <si>
    <t>4 oz. spray bottle</t>
  </si>
  <si>
    <t>BAZ6002</t>
  </si>
  <si>
    <t>BAZ6001</t>
  </si>
  <si>
    <t>Comb. Plan &amp; Record</t>
  </si>
  <si>
    <t>WAR67-16</t>
  </si>
  <si>
    <t>6-7 week/6 period</t>
  </si>
  <si>
    <t>6-7 weeks/8 period</t>
  </si>
  <si>
    <t>WAR67-18</t>
  </si>
  <si>
    <t>9-10weeks/6period</t>
  </si>
  <si>
    <t>9-10weeks/8period</t>
  </si>
  <si>
    <t>WAR910-18</t>
  </si>
  <si>
    <t>WAR910-16</t>
  </si>
  <si>
    <t>Laminating Film</t>
  </si>
  <si>
    <t>25"x500'x1mil ~ 1"</t>
  </si>
  <si>
    <t>25"x250'x3mil ~ 1"</t>
  </si>
  <si>
    <t>27"x500'x1mil ~ 1"</t>
  </si>
  <si>
    <t>27"x250'x1mil ~ 1"</t>
  </si>
  <si>
    <t xml:space="preserve">___ </t>
  </si>
  <si>
    <t>25x500x1</t>
  </si>
  <si>
    <t>25x250x1</t>
  </si>
  <si>
    <t>27x500x1</t>
  </si>
  <si>
    <t>27x250x1</t>
  </si>
  <si>
    <t>Sunworks - Scarlet</t>
  </si>
  <si>
    <t>PAC6103</t>
  </si>
  <si>
    <t>Sunworks -Red/Orange</t>
  </si>
  <si>
    <t>PAC6203</t>
  </si>
  <si>
    <t>Sunworks - Magenta</t>
  </si>
  <si>
    <t>PAC6403</t>
  </si>
  <si>
    <t xml:space="preserve">Construction Paper </t>
  </si>
  <si>
    <t xml:space="preserve">9" x 12" Packs </t>
  </si>
  <si>
    <t>Sunworks - Dark Blue</t>
  </si>
  <si>
    <t>Sunworks - Br. Blue</t>
  </si>
  <si>
    <t>PAC7503</t>
  </si>
  <si>
    <t>Sunworks - Med. Green</t>
  </si>
  <si>
    <t>PAC7903</t>
  </si>
  <si>
    <t>Sunworks - Hol. Green</t>
  </si>
  <si>
    <t>Sunworks - Yellow/Org</t>
  </si>
  <si>
    <t>PAC8503</t>
  </si>
  <si>
    <t>Sunworks - Br. White</t>
  </si>
  <si>
    <t>Sunworks - Hot Pink</t>
  </si>
  <si>
    <t>PAC9103</t>
  </si>
  <si>
    <t>Sunworks - Br. Green</t>
  </si>
  <si>
    <t>PAC9603</t>
  </si>
  <si>
    <t>Sunworks - Hol. Red</t>
  </si>
  <si>
    <t>PAC9607</t>
  </si>
  <si>
    <t>PAC9107</t>
  </si>
  <si>
    <t>PAC8807</t>
  </si>
  <si>
    <t>PAC8507</t>
  </si>
  <si>
    <t>PAC7907</t>
  </si>
  <si>
    <t>PAC7807</t>
  </si>
  <si>
    <t>PAC7607</t>
  </si>
  <si>
    <t>PAC7507</t>
  </si>
  <si>
    <t>PAC7307</t>
  </si>
  <si>
    <t>PAC7107</t>
  </si>
  <si>
    <t>PAC6907</t>
  </si>
  <si>
    <t>PAC6407</t>
  </si>
  <si>
    <t>PAC6207</t>
  </si>
  <si>
    <t>PAC6007</t>
  </si>
  <si>
    <t>Foam Mounting Tape</t>
  </si>
  <si>
    <t>.5"x200" (2 roll pk)</t>
  </si>
  <si>
    <t>BAZ981</t>
  </si>
  <si>
    <t>1" x 200"</t>
  </si>
  <si>
    <t>BAZ980</t>
  </si>
  <si>
    <t>Handi-Tack Adhesive</t>
  </si>
  <si>
    <t>56 gm multipurpose</t>
  </si>
  <si>
    <t>BAZ-HT-2</t>
  </si>
  <si>
    <t>assorted</t>
  </si>
  <si>
    <t>BAZ941</t>
  </si>
  <si>
    <t>3/4"x500"</t>
  </si>
  <si>
    <t>BAZ930</t>
  </si>
  <si>
    <t xml:space="preserve">Transparent Tape </t>
  </si>
  <si>
    <t>3/4"x500" ~ 3 pack</t>
  </si>
  <si>
    <t>BAZ905</t>
  </si>
  <si>
    <t>Invisible Tape</t>
  </si>
  <si>
    <t>BAZ903</t>
  </si>
  <si>
    <t>LH-SS</t>
  </si>
  <si>
    <t>Bazic Kids Scissors</t>
  </si>
  <si>
    <t>5" blunt</t>
  </si>
  <si>
    <t>5" pointed</t>
  </si>
  <si>
    <t>BAZ4430</t>
  </si>
  <si>
    <t>BAZ4431</t>
  </si>
  <si>
    <t>Bazic 5" Plastic</t>
  </si>
  <si>
    <t xml:space="preserve">pocket size </t>
  </si>
  <si>
    <t>Calculators ~ 8 digit</t>
  </si>
  <si>
    <t>BAZ300X</t>
  </si>
  <si>
    <t>large desktop</t>
  </si>
  <si>
    <t>BAZ3001</t>
  </si>
  <si>
    <t>1" assorted (10/pk)</t>
  </si>
  <si>
    <t>BAZ212</t>
  </si>
  <si>
    <t>12" regular</t>
  </si>
  <si>
    <t>LH-12</t>
  </si>
  <si>
    <t>LH-12P</t>
  </si>
  <si>
    <t>36" x 1000'</t>
  </si>
  <si>
    <t>PAC63000</t>
  </si>
  <si>
    <t>PAC63020</t>
  </si>
  <si>
    <t>PAC63030</t>
  </si>
  <si>
    <t>PAC63060</t>
  </si>
  <si>
    <t>PAC63080</t>
  </si>
  <si>
    <t>PAC63100</t>
  </si>
  <si>
    <t>PAC63120</t>
  </si>
  <si>
    <t>PAC63130</t>
  </si>
  <si>
    <t>PAC63140</t>
  </si>
  <si>
    <t>PAC63150</t>
  </si>
  <si>
    <t>PAC63160</t>
  </si>
  <si>
    <t>PAC63170</t>
  </si>
  <si>
    <t>PAC63200</t>
  </si>
  <si>
    <t>PAC63180</t>
  </si>
  <si>
    <t>PAC63260</t>
  </si>
  <si>
    <t>PAC63300</t>
  </si>
  <si>
    <t>PAC63330</t>
  </si>
  <si>
    <t>White</t>
  </si>
  <si>
    <t>Scarlet</t>
  </si>
  <si>
    <t>Flame</t>
  </si>
  <si>
    <t>Canary</t>
  </si>
  <si>
    <t>Lite Green</t>
  </si>
  <si>
    <t>Brite Green</t>
  </si>
  <si>
    <t>Emerald Green</t>
  </si>
  <si>
    <t>Sky Blue</t>
  </si>
  <si>
    <t>Aqua</t>
  </si>
  <si>
    <t>Brite Blue</t>
  </si>
  <si>
    <t>Dark Blue</t>
  </si>
  <si>
    <t>Royal Blue</t>
  </si>
  <si>
    <t>Purple</t>
  </si>
  <si>
    <t>36" x 1000' Dual Surface ~ Rainbow Colored Kraft Rolls</t>
  </si>
  <si>
    <t>48" x 200' ArtKraft Duo-Finish Rolls</t>
  </si>
  <si>
    <t>Jackson ~ Union City ~ Dyersburg ~ Memphis</t>
  </si>
  <si>
    <t>(800) 794-8454  Toll Free    (888) 668-9380  Toll Free Fax  thelearninghouse@bellsouth.net or thelearninghouse@gmail.com</t>
  </si>
  <si>
    <t xml:space="preserve">Special Instructions: </t>
  </si>
  <si>
    <t>School Name: ______________________________________</t>
  </si>
  <si>
    <t>Address: __________________________________________</t>
  </si>
  <si>
    <t>Date: ____________</t>
  </si>
  <si>
    <t>City: _____________</t>
  </si>
  <si>
    <t>PO#: ________________</t>
  </si>
  <si>
    <t>State: ________</t>
  </si>
  <si>
    <t>Zip: ____________</t>
  </si>
  <si>
    <t>________________________________</t>
  </si>
  <si>
    <t>_________________________________________________</t>
  </si>
  <si>
    <t>Payment Instructions: _______________________________</t>
  </si>
  <si>
    <t>Shipping Instructions: _______________________________</t>
  </si>
  <si>
    <t>www.thelearninghouse.com    www.thelearninghousecatalog.com</t>
  </si>
  <si>
    <t>Contact: __________________________________________</t>
  </si>
  <si>
    <t>Phone Number: ____________________________________</t>
  </si>
  <si>
    <t>E-Mail: ___________________________________________</t>
  </si>
  <si>
    <t>48" x 200'</t>
  </si>
  <si>
    <t>PAC67004</t>
  </si>
  <si>
    <t>PAC67024</t>
  </si>
  <si>
    <t>PAC67044</t>
  </si>
  <si>
    <t>PAC67034</t>
  </si>
  <si>
    <t>PAC67084</t>
  </si>
  <si>
    <t>Autumn Gold</t>
  </si>
  <si>
    <t>PAC67094</t>
  </si>
  <si>
    <t>Orange</t>
  </si>
  <si>
    <t>PAC67104</t>
  </si>
  <si>
    <t>PAC67124</t>
  </si>
  <si>
    <t>PAC67134</t>
  </si>
  <si>
    <t>PAC67144</t>
  </si>
  <si>
    <t>PAC67154</t>
  </si>
  <si>
    <t>PAC67164</t>
  </si>
  <si>
    <t>PAC67174</t>
  </si>
  <si>
    <t>PAC67184</t>
  </si>
  <si>
    <t>PAC67204</t>
  </si>
  <si>
    <t>PAC67264</t>
  </si>
  <si>
    <t>PAC67304</t>
  </si>
  <si>
    <t>PAC67334</t>
  </si>
  <si>
    <t>Gray</t>
  </si>
  <si>
    <t>PAC67894</t>
  </si>
  <si>
    <t>Natural Kraft</t>
  </si>
  <si>
    <t xml:space="preserve">PAC5850  </t>
  </si>
  <si>
    <t>Adhesives &amp; Glue</t>
  </si>
  <si>
    <t>BAZ3184</t>
  </si>
  <si>
    <t>Pencil Tablets</t>
  </si>
  <si>
    <t>1st Grade 1" Ruling</t>
  </si>
  <si>
    <t>6 Line</t>
  </si>
  <si>
    <t>PAC1</t>
  </si>
  <si>
    <t>2nd Grade 5/8" Ruling</t>
  </si>
  <si>
    <t>8 Line</t>
  </si>
  <si>
    <t>PAC2</t>
  </si>
  <si>
    <t>3rd Grade 1/2" Ruling</t>
  </si>
  <si>
    <t>PAC3</t>
  </si>
  <si>
    <t>Zaner-Bloser</t>
  </si>
  <si>
    <t>P140154</t>
  </si>
  <si>
    <t>P140153</t>
  </si>
  <si>
    <t>3rd Grade Newsprint</t>
  </si>
  <si>
    <t>4rd Grade Newsprint</t>
  </si>
  <si>
    <t>Whiteboards &amp; Dry Erase Supplies</t>
  </si>
  <si>
    <t>BAZ17005</t>
  </si>
  <si>
    <t>BAZ17004</t>
  </si>
  <si>
    <t>BAZ17006</t>
  </si>
  <si>
    <t>Bazic Nova Blue Pens</t>
  </si>
  <si>
    <t>Bazic Nova Black Pens</t>
  </si>
  <si>
    <t>Bazic Nova Red Pens</t>
  </si>
  <si>
    <t>gr</t>
  </si>
  <si>
    <t>144 / carton(gross)</t>
  </si>
  <si>
    <t>LH#2G</t>
  </si>
  <si>
    <t>LHBPPD</t>
  </si>
  <si>
    <t>Mechanical Pencils #2</t>
  </si>
  <si>
    <t>LHNMP</t>
  </si>
  <si>
    <t>7mm Lead Refills</t>
  </si>
  <si>
    <t>LH7LEAD</t>
  </si>
  <si>
    <t>Beginner Primary Pencil</t>
  </si>
  <si>
    <t>My 1st Ticonderoga</t>
  </si>
  <si>
    <t>beginner pencils</t>
  </si>
  <si>
    <t>DIX33312</t>
  </si>
  <si>
    <t>Hunt KS Sharpener ~ Adjusts For 8 Sizes</t>
  </si>
  <si>
    <t>Generic KS Sharpener</t>
  </si>
  <si>
    <t>LHKSG</t>
  </si>
  <si>
    <t>Adjustable 8 Sizes</t>
  </si>
  <si>
    <t>School Pro Electric Sharpener ~ Adjustable</t>
  </si>
  <si>
    <t>Pacon Corrugated</t>
  </si>
  <si>
    <t>Cap Erasers ~ Pink</t>
  </si>
  <si>
    <t>Cap Erasers ~ Asst.</t>
  </si>
  <si>
    <t>144/pk, assorted</t>
  </si>
  <si>
    <t>144/pk, pink</t>
  </si>
  <si>
    <t>PCEA144</t>
  </si>
  <si>
    <t>PCEP144</t>
  </si>
  <si>
    <t>Best Buy Regular Size</t>
  </si>
  <si>
    <t>16/bx</t>
  </si>
  <si>
    <t>55-0908</t>
  </si>
  <si>
    <t>55-0916</t>
  </si>
  <si>
    <t>55-0924</t>
  </si>
  <si>
    <t>CBELL</t>
  </si>
  <si>
    <t>LH1HP</t>
  </si>
  <si>
    <t>1 Hole Paper Punch</t>
  </si>
  <si>
    <t>3 Hole Paper Punch</t>
  </si>
  <si>
    <t>Adjustable</t>
  </si>
  <si>
    <t>LH3HAP</t>
  </si>
  <si>
    <t>Push Pins ~ Clear</t>
  </si>
  <si>
    <t>100 / box</t>
  </si>
  <si>
    <t>LHPPC</t>
  </si>
  <si>
    <t>Push Pins ~ Assorted</t>
  </si>
  <si>
    <t>LHPPA</t>
  </si>
  <si>
    <t>Looseleaf Rings 1"</t>
  </si>
  <si>
    <t>LHRING1</t>
  </si>
  <si>
    <t>Desk Stapler</t>
  </si>
  <si>
    <t>Economy Half Strip</t>
  </si>
  <si>
    <t>LHHSS</t>
  </si>
  <si>
    <t>Economy Full Strip</t>
  </si>
  <si>
    <t>LHFSS</t>
  </si>
  <si>
    <t>Bostitch AntiJam</t>
  </si>
  <si>
    <t>B660</t>
  </si>
  <si>
    <t>Long Reach Stapler</t>
  </si>
  <si>
    <t xml:space="preserve">Bostitch    </t>
  </si>
  <si>
    <t>B440LR</t>
  </si>
  <si>
    <t>Heavy Duty Stapler</t>
  </si>
  <si>
    <t>Bostitch (60 pages)</t>
  </si>
  <si>
    <t>B3201</t>
  </si>
  <si>
    <t>100/pk, 4-ply</t>
  </si>
  <si>
    <t>Posterboard - Assorted</t>
  </si>
  <si>
    <t>PAC5487</t>
  </si>
  <si>
    <t>PAC5460</t>
  </si>
  <si>
    <t>PAC5484</t>
  </si>
  <si>
    <t>PAC5466</t>
  </si>
  <si>
    <t>PAC5468</t>
  </si>
  <si>
    <t>PAC5469</t>
  </si>
  <si>
    <t>PAC5472</t>
  </si>
  <si>
    <t>PAC5475</t>
  </si>
  <si>
    <t>PAC5478</t>
  </si>
  <si>
    <t>PAC5481</t>
  </si>
  <si>
    <t>DSP30W</t>
  </si>
  <si>
    <t xml:space="preserve">  </t>
  </si>
  <si>
    <t>Carton of 30</t>
  </si>
  <si>
    <t>DSP30A</t>
  </si>
  <si>
    <t>Presentation Bd - Assorted</t>
  </si>
  <si>
    <t>Art Rolls</t>
  </si>
  <si>
    <t>Art Roll Dispensers</t>
  </si>
  <si>
    <t>All In One Cutter</t>
  </si>
  <si>
    <t>PAC67630</t>
  </si>
  <si>
    <t>Art Kraft Rack</t>
  </si>
  <si>
    <t>Fits 48" Wide Rolls</t>
  </si>
  <si>
    <t>Fits 36" Wide Rolls</t>
  </si>
  <si>
    <t>PAC67542</t>
  </si>
  <si>
    <t>16 Roll Horizontal Rack</t>
  </si>
  <si>
    <t>PAC67690</t>
  </si>
  <si>
    <t>Wall Rack ~ 4 Rolls</t>
  </si>
  <si>
    <t>PAC67740</t>
  </si>
  <si>
    <t>Tower Rack ~ 4 Rolls</t>
  </si>
  <si>
    <t>PAC67750</t>
  </si>
  <si>
    <t>Horizontal Rack ~8 Rolls</t>
  </si>
  <si>
    <t>PAC67780</t>
  </si>
  <si>
    <t>Square Vertical ~8 Rolls</t>
  </si>
  <si>
    <t>PAC67770</t>
  </si>
  <si>
    <t>Vertical Rack ~ 8 Rolls</t>
  </si>
  <si>
    <t>PAC67791</t>
  </si>
  <si>
    <t>LHGSS</t>
  </si>
  <si>
    <t>LHGSL</t>
  </si>
  <si>
    <t>LHGSS30</t>
  </si>
  <si>
    <t>LHGSSP</t>
  </si>
  <si>
    <t>LHGSLP</t>
  </si>
  <si>
    <t>Pen Style Highlighters</t>
  </si>
  <si>
    <t>fluorescent  5/pack</t>
  </si>
  <si>
    <t>BAZ2301</t>
  </si>
  <si>
    <t>Desk Style Highlighters</t>
  </si>
  <si>
    <t>fluorescent  4/pack</t>
  </si>
  <si>
    <t>BAZ2320</t>
  </si>
  <si>
    <t>Chisel Tip Jumbo</t>
  </si>
  <si>
    <t>Black  3/pack</t>
  </si>
  <si>
    <t>BAZ1217</t>
  </si>
  <si>
    <t>Assorted  3/pack</t>
  </si>
  <si>
    <t>BAZ1216</t>
  </si>
  <si>
    <t xml:space="preserve">Primary Journal </t>
  </si>
  <si>
    <t>BAZ5053</t>
  </si>
  <si>
    <t>Grade 1 Comp Book</t>
  </si>
  <si>
    <t>50 sheets</t>
  </si>
  <si>
    <t>BAZ5093</t>
  </si>
  <si>
    <t>Grade 2 Comp Book</t>
  </si>
  <si>
    <t>BAZ5094</t>
  </si>
  <si>
    <t>PAC4009</t>
  </si>
  <si>
    <t>PAC4012</t>
  </si>
  <si>
    <t>36"x1000', white</t>
  </si>
  <si>
    <t>PAC5636</t>
  </si>
  <si>
    <t>10-1/2x8, 100 ct</t>
  </si>
  <si>
    <t>Paper Filler D'Nealian</t>
  </si>
  <si>
    <t>10-1/2x8, 60 ct</t>
  </si>
  <si>
    <t>2922/W</t>
  </si>
  <si>
    <t>Paper Filler Quad Ruled</t>
  </si>
  <si>
    <t>10-1/2x8, 50 ct</t>
  </si>
  <si>
    <t>BAZ5082</t>
  </si>
  <si>
    <t>CB70</t>
  </si>
  <si>
    <t>120 pg, wide rule</t>
  </si>
  <si>
    <t>CB120</t>
  </si>
  <si>
    <t xml:space="preserve">Marble Back Comp </t>
  </si>
  <si>
    <t>100 sheets</t>
  </si>
  <si>
    <t>MB100</t>
  </si>
  <si>
    <t>Steno Book Gregg Rule</t>
  </si>
  <si>
    <t>White 80 ct</t>
  </si>
  <si>
    <t>TF6973</t>
  </si>
  <si>
    <t>Green 80 ct</t>
  </si>
  <si>
    <t>Portfolios</t>
  </si>
  <si>
    <t>Prongs Only</t>
  </si>
  <si>
    <t>Pockets Only</t>
  </si>
  <si>
    <t>Pockets &amp; Prongs</t>
  </si>
  <si>
    <t>carton of 100 asst</t>
  </si>
  <si>
    <t>HUN1800</t>
  </si>
  <si>
    <t>Electric Sharpener</t>
  </si>
  <si>
    <t>Putty</t>
  </si>
  <si>
    <t>PRO-A</t>
  </si>
  <si>
    <t>COM</t>
  </si>
  <si>
    <t>Student Compass</t>
  </si>
  <si>
    <t>3x5, plain, white</t>
  </si>
  <si>
    <t>3X5R</t>
  </si>
  <si>
    <t>3X5P</t>
  </si>
  <si>
    <t>4x6, ruled, white</t>
  </si>
  <si>
    <t>4x6, plain, white</t>
  </si>
  <si>
    <t>4X6R</t>
  </si>
  <si>
    <t>4X6P</t>
  </si>
  <si>
    <t>PCR</t>
  </si>
  <si>
    <t>PCJ</t>
  </si>
  <si>
    <t>100 / pk</t>
  </si>
  <si>
    <t>PF3/4</t>
  </si>
  <si>
    <t>ST</t>
  </si>
  <si>
    <t>Correction Fluid</t>
  </si>
  <si>
    <t>white  2 / pack</t>
  </si>
  <si>
    <t>BAZ1612</t>
  </si>
  <si>
    <t>SR</t>
  </si>
  <si>
    <t>Plan &amp; Record Books ~ Ward</t>
  </si>
  <si>
    <t>Assignment Book</t>
  </si>
  <si>
    <t>Wire Bound 64 sh</t>
  </si>
  <si>
    <t>And Your Choice Of …….</t>
  </si>
  <si>
    <t>1. Order now for delivery now with invoices due net 30 days.</t>
  </si>
  <si>
    <t>Requested Delivery Date: ____________________________</t>
  </si>
  <si>
    <t>5. Order now for delivery now or for delayed delivery with order invoiced according to your</t>
  </si>
  <si>
    <t xml:space="preserve">     specifications. (Some restrictions apply.)</t>
  </si>
  <si>
    <t>MS00011</t>
  </si>
  <si>
    <t>Dixon Regular Size</t>
  </si>
  <si>
    <t>D00100</t>
  </si>
  <si>
    <t>D00000</t>
  </si>
  <si>
    <t>Dixon Large Size</t>
  </si>
  <si>
    <t>D00900</t>
  </si>
  <si>
    <t>D25116</t>
  </si>
  <si>
    <t>Dixon Classpack Reg.</t>
  </si>
  <si>
    <t>D32351</t>
  </si>
  <si>
    <t>Dixon Classpack Large</t>
  </si>
  <si>
    <t>800/bx, regular</t>
  </si>
  <si>
    <t>D32350</t>
  </si>
  <si>
    <t>400/bx, large</t>
  </si>
  <si>
    <t>#2 Yellow Pencils</t>
  </si>
  <si>
    <t>GBC</t>
  </si>
  <si>
    <t>2. Order now for delivery now with invoice due 8/15/16</t>
  </si>
  <si>
    <t>3. Order now for delivery between 7/13/16 and 7/31/16 with invoices due 8/15/16.</t>
  </si>
  <si>
    <t>4. Order now for delivery between 8/1/16 and 8/31/16 with invoiced due 9/1/16.</t>
  </si>
  <si>
    <t xml:space="preserve">$250 Minimum Order For Special 2016 BTS Pricing, FREE FREIGHT </t>
  </si>
  <si>
    <t>Packaging Tape</t>
  </si>
  <si>
    <t>BAZ2405</t>
  </si>
  <si>
    <t>Bazic Chalk 24ct.</t>
  </si>
  <si>
    <t>Assorted</t>
  </si>
  <si>
    <t>BAZ2406</t>
  </si>
  <si>
    <t>Dixon Colored Pencils</t>
  </si>
  <si>
    <t>D-CP12</t>
  </si>
  <si>
    <t>D-CP24</t>
  </si>
  <si>
    <t>Index Card Case</t>
  </si>
  <si>
    <t>BAZ3125</t>
  </si>
  <si>
    <t>LH-LP811</t>
  </si>
  <si>
    <t>BAZ2229</t>
  </si>
  <si>
    <t xml:space="preserve"> peel off</t>
  </si>
  <si>
    <t>BAZ2240</t>
  </si>
  <si>
    <t>12/pk asst. brights</t>
  </si>
  <si>
    <t>BAZ1272</t>
  </si>
  <si>
    <t>Hunt L Sharpener ~ #2 Pencils Only</t>
  </si>
  <si>
    <t>HUN1041</t>
  </si>
  <si>
    <t>Handy Art Little Masters Washable Tempera Paint ~ Gallons</t>
  </si>
  <si>
    <t>Handy Art Little Masters Washable Tempera Paint ~ Pints</t>
  </si>
  <si>
    <t>Sargent Art / Dixon Crayons / Bazic</t>
  </si>
  <si>
    <t>BAZ2511</t>
  </si>
  <si>
    <t>Regular Size Crayons</t>
  </si>
  <si>
    <t>Large Size Crayons</t>
  </si>
  <si>
    <t>BAZ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</si>
</sst>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&lt;=9999999]###\-####;\(###\)\ ###\-####"/>
    <numFmt numFmtId="166" formatCode="#,##0.000"/>
  </numFmts>
  <fonts count="63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9"/>
      <name val="Arial"/>
      <family val="2"/>
    </font>
    <font>
      <b/>
      <sz val="2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5.5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5.5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>
        <color indexed="55"/>
      </top>
      <bottom style="hair">
        <color indexed="55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hair">
        <color indexed="55"/>
      </top>
      <bottom style="hair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46" fillId="0" borderId="0">
      <alignment/>
      <protection/>
    </xf>
    <xf numFmtId="0" fontId="22" fillId="31" borderId="7" applyNumberFormat="0" applyFont="0" applyAlignment="0" applyProtection="0"/>
    <xf numFmtId="0" fontId="59" fillId="26" borderId="8" applyNumberFormat="0" applyAlignment="0" applyProtection="0"/>
    <xf numFmtId="9" fontId="2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32" borderId="24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4" fontId="0" fillId="0" borderId="0" xfId="44" applyFont="1" applyAlignment="1">
      <alignment/>
    </xf>
    <xf numFmtId="164" fontId="0" fillId="0" borderId="0" xfId="58" applyNumberFormat="1" applyFont="1" applyAlignment="1">
      <alignment/>
    </xf>
    <xf numFmtId="9" fontId="0" fillId="33" borderId="29" xfId="0" applyNumberFormat="1" applyFill="1" applyBorder="1" applyAlignment="1">
      <alignment horizontal="center"/>
    </xf>
    <xf numFmtId="44" fontId="0" fillId="33" borderId="0" xfId="44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164" fontId="0" fillId="34" borderId="29" xfId="58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24" fillId="0" borderId="0" xfId="44" applyFont="1" applyAlignment="1">
      <alignment horizontal="center"/>
    </xf>
    <xf numFmtId="44" fontId="23" fillId="0" borderId="0" xfId="44" applyFont="1" applyAlignment="1">
      <alignment horizontal="center"/>
    </xf>
    <xf numFmtId="164" fontId="23" fillId="0" borderId="0" xfId="58" applyNumberFormat="1" applyFont="1" applyAlignment="1">
      <alignment horizontal="center"/>
    </xf>
    <xf numFmtId="164" fontId="23" fillId="0" borderId="0" xfId="58" applyNumberFormat="1" applyFont="1" applyBorder="1" applyAlignment="1">
      <alignment horizontal="center"/>
    </xf>
    <xf numFmtId="164" fontId="24" fillId="0" borderId="0" xfId="58" applyNumberFormat="1" applyFont="1" applyAlignment="1">
      <alignment horizontal="center"/>
    </xf>
    <xf numFmtId="44" fontId="2" fillId="0" borderId="0" xfId="44" applyFont="1" applyAlignment="1">
      <alignment/>
    </xf>
    <xf numFmtId="44" fontId="25" fillId="0" borderId="0" xfId="44" applyFont="1" applyAlignment="1">
      <alignment/>
    </xf>
    <xf numFmtId="0" fontId="25" fillId="0" borderId="0" xfId="44" applyNumberFormat="1" applyFont="1" applyAlignment="1">
      <alignment horizontal="left"/>
    </xf>
    <xf numFmtId="0" fontId="2" fillId="0" borderId="0" xfId="44" applyNumberFormat="1" applyFont="1" applyAlignment="1">
      <alignment/>
    </xf>
    <xf numFmtId="0" fontId="2" fillId="0" borderId="0" xfId="58" applyNumberFormat="1" applyFont="1" applyAlignment="1">
      <alignment/>
    </xf>
    <xf numFmtId="0" fontId="2" fillId="0" borderId="0" xfId="44" applyNumberFormat="1" applyFont="1" applyAlignment="1">
      <alignment horizontal="left"/>
    </xf>
    <xf numFmtId="0" fontId="25" fillId="34" borderId="0" xfId="0" applyFont="1" applyFill="1" applyAlignment="1">
      <alignment/>
    </xf>
    <xf numFmtId="0" fontId="0" fillId="34" borderId="0" xfId="0" applyFill="1" applyAlignment="1">
      <alignment/>
    </xf>
    <xf numFmtId="4" fontId="7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3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32" xfId="0" applyFont="1" applyBorder="1" applyAlignment="1">
      <alignment/>
    </xf>
    <xf numFmtId="0" fontId="7" fillId="0" borderId="33" xfId="0" applyFont="1" applyBorder="1" applyAlignment="1">
      <alignment horizontal="right"/>
    </xf>
    <xf numFmtId="4" fontId="7" fillId="0" borderId="34" xfId="0" applyNumberFormat="1" applyFont="1" applyBorder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Alignment="1">
      <alignment/>
    </xf>
    <xf numFmtId="4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center"/>
    </xf>
    <xf numFmtId="0" fontId="3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4" fontId="3" fillId="0" borderId="35" xfId="0" applyNumberFormat="1" applyFont="1" applyBorder="1" applyAlignment="1">
      <alignment/>
    </xf>
    <xf numFmtId="4" fontId="3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17" fillId="0" borderId="35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18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3" fillId="0" borderId="35" xfId="0" applyFont="1" applyBorder="1" applyAlignment="1">
      <alignment wrapText="1"/>
    </xf>
    <xf numFmtId="0" fontId="16" fillId="0" borderId="35" xfId="0" applyFont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35" xfId="0" applyFont="1" applyBorder="1" applyAlignment="1">
      <alignment wrapText="1"/>
    </xf>
    <xf numFmtId="0" fontId="20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0" fontId="20" fillId="0" borderId="35" xfId="0" applyFont="1" applyBorder="1" applyAlignment="1">
      <alignment/>
    </xf>
    <xf numFmtId="0" fontId="20" fillId="0" borderId="35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3" fillId="0" borderId="35" xfId="0" applyFont="1" applyFill="1" applyBorder="1" applyAlignment="1">
      <alignment/>
    </xf>
    <xf numFmtId="0" fontId="7" fillId="34" borderId="3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21" fillId="0" borderId="35" xfId="0" applyFont="1" applyBorder="1" applyAlignment="1">
      <alignment/>
    </xf>
    <xf numFmtId="0" fontId="20" fillId="0" borderId="35" xfId="0" applyFont="1" applyFill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6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3" fillId="0" borderId="35" xfId="0" applyFont="1" applyBorder="1" applyAlignment="1">
      <alignment horizontal="left"/>
    </xf>
    <xf numFmtId="49" fontId="18" fillId="0" borderId="35" xfId="0" applyNumberFormat="1" applyFont="1" applyBorder="1" applyAlignment="1">
      <alignment/>
    </xf>
    <xf numFmtId="0" fontId="17" fillId="0" borderId="35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0" fillId="0" borderId="35" xfId="0" applyBorder="1" applyAlignment="1">
      <alignment/>
    </xf>
    <xf numFmtId="0" fontId="17" fillId="0" borderId="16" xfId="0" applyFont="1" applyBorder="1" applyAlignment="1">
      <alignment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 horizontal="center"/>
      <protection locked="0"/>
    </xf>
    <xf numFmtId="4" fontId="24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4" fontId="29" fillId="0" borderId="35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35" xfId="0" applyNumberFormat="1" applyFont="1" applyBorder="1" applyAlignment="1" applyProtection="1">
      <alignment/>
      <protection locked="0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7" fillId="34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5" fillId="32" borderId="39" xfId="0" applyFont="1" applyFill="1" applyBorder="1" applyAlignment="1">
      <alignment horizontal="center"/>
    </xf>
    <xf numFmtId="0" fontId="6" fillId="32" borderId="39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5" fillId="32" borderId="40" xfId="0" applyFont="1" applyFill="1" applyBorder="1" applyAlignment="1">
      <alignment horizontal="center"/>
    </xf>
    <xf numFmtId="0" fontId="5" fillId="32" borderId="41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3" fillId="0" borderId="35" xfId="0" applyFont="1" applyBorder="1" applyAlignment="1">
      <alignment wrapText="1"/>
    </xf>
    <xf numFmtId="0" fontId="0" fillId="0" borderId="35" xfId="0" applyBorder="1" applyAlignment="1">
      <alignment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4" borderId="3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zoomScalePageLayoutView="0" workbookViewId="0" topLeftCell="A1">
      <pane ySplit="15" topLeftCell="A91" activePane="bottomLeft" state="frozen"/>
      <selection pane="topLeft" activeCell="A1" sqref="A1"/>
      <selection pane="bottomLeft" activeCell="E95" sqref="E95"/>
    </sheetView>
  </sheetViews>
  <sheetFormatPr defaultColWidth="8.6640625" defaultRowHeight="15"/>
  <cols>
    <col min="1" max="1" width="16.99609375" style="0" customWidth="1"/>
    <col min="2" max="2" width="30.99609375" style="0" customWidth="1"/>
    <col min="3" max="3" width="13.3359375" style="0" customWidth="1"/>
    <col min="4" max="4" width="3.5546875" style="0" customWidth="1"/>
    <col min="5" max="5" width="14.6640625" style="42" bestFit="1" customWidth="1"/>
    <col min="6" max="6" width="13.4453125" style="42" bestFit="1" customWidth="1"/>
    <col min="7" max="7" width="16.4453125" style="42" bestFit="1" customWidth="1"/>
    <col min="8" max="8" width="22.6640625" style="42" customWidth="1"/>
    <col min="9" max="9" width="18.3359375" style="43" customWidth="1"/>
    <col min="10" max="10" width="16.4453125" style="42" bestFit="1" customWidth="1"/>
    <col min="11" max="11" width="16.6640625" style="43" bestFit="1" customWidth="1"/>
    <col min="12" max="12" width="21.77734375" style="0" customWidth="1"/>
    <col min="13" max="13" width="24.10546875" style="0" customWidth="1"/>
  </cols>
  <sheetData>
    <row r="1" spans="1:2" ht="15">
      <c r="A1" s="61" t="s">
        <v>1430</v>
      </c>
      <c r="B1" s="62"/>
    </row>
    <row r="2" ht="8.25" customHeight="1"/>
    <row r="3" spans="1:11" ht="15">
      <c r="A3" s="47" t="s">
        <v>1421</v>
      </c>
      <c r="C3" s="47" t="s">
        <v>1422</v>
      </c>
      <c r="F3" s="43"/>
      <c r="G3" s="47" t="s">
        <v>1423</v>
      </c>
      <c r="H3" s="43"/>
      <c r="I3" s="57" t="s">
        <v>1424</v>
      </c>
      <c r="J3"/>
      <c r="K3" s="57" t="s">
        <v>1427</v>
      </c>
    </row>
    <row r="4" spans="1:11" ht="15">
      <c r="A4" s="46" t="s">
        <v>1440</v>
      </c>
      <c r="C4" s="60" t="s">
        <v>1429</v>
      </c>
      <c r="F4" s="43"/>
      <c r="G4" s="60" t="s">
        <v>1429</v>
      </c>
      <c r="H4" s="43"/>
      <c r="I4" s="60" t="s">
        <v>1425</v>
      </c>
      <c r="J4"/>
      <c r="K4" s="60" t="s">
        <v>1429</v>
      </c>
    </row>
    <row r="5" spans="1:11" ht="15">
      <c r="A5" s="46" t="s">
        <v>1417</v>
      </c>
      <c r="C5" s="58" t="s">
        <v>1410</v>
      </c>
      <c r="F5" s="59"/>
      <c r="G5" s="58" t="s">
        <v>1432</v>
      </c>
      <c r="H5" s="59"/>
      <c r="I5" s="60" t="s">
        <v>1420</v>
      </c>
      <c r="J5"/>
      <c r="K5" s="60" t="s">
        <v>1414</v>
      </c>
    </row>
    <row r="6" spans="1:11" ht="15">
      <c r="A6" s="46" t="s">
        <v>1399</v>
      </c>
      <c r="C6" s="58" t="s">
        <v>1412</v>
      </c>
      <c r="F6" s="59"/>
      <c r="G6" s="58" t="s">
        <v>1434</v>
      </c>
      <c r="H6" s="59"/>
      <c r="I6" s="60" t="s">
        <v>1428</v>
      </c>
      <c r="J6"/>
      <c r="K6" s="55" t="s">
        <v>1415</v>
      </c>
    </row>
    <row r="7" spans="1:11" ht="15">
      <c r="A7" s="46" t="s">
        <v>1400</v>
      </c>
      <c r="C7" s="55" t="s">
        <v>1413</v>
      </c>
      <c r="F7" s="59"/>
      <c r="G7" s="58" t="s">
        <v>1431</v>
      </c>
      <c r="H7" s="59"/>
      <c r="I7" s="58" t="s">
        <v>1426</v>
      </c>
      <c r="J7"/>
      <c r="K7" s="58" t="s">
        <v>1416</v>
      </c>
    </row>
    <row r="8" spans="1:11" ht="15">
      <c r="A8" s="46" t="s">
        <v>1418</v>
      </c>
      <c r="C8" s="58" t="s">
        <v>1439</v>
      </c>
      <c r="F8" s="59"/>
      <c r="G8" s="58" t="s">
        <v>1433</v>
      </c>
      <c r="H8" s="59"/>
      <c r="I8" s="55"/>
      <c r="J8"/>
      <c r="K8" s="55" t="s">
        <v>1596</v>
      </c>
    </row>
    <row r="9" spans="1:11" ht="15">
      <c r="A9" s="46" t="s">
        <v>1419</v>
      </c>
      <c r="C9" s="58" t="s">
        <v>1411</v>
      </c>
      <c r="F9" s="59"/>
      <c r="G9" s="58" t="s">
        <v>1437</v>
      </c>
      <c r="H9" s="59"/>
      <c r="I9" s="55"/>
      <c r="J9"/>
      <c r="K9" s="55" t="s">
        <v>0</v>
      </c>
    </row>
    <row r="10" spans="1:11" ht="15">
      <c r="A10" s="46"/>
      <c r="C10" s="56" t="s">
        <v>1438</v>
      </c>
      <c r="F10" s="43"/>
      <c r="G10" s="58" t="s">
        <v>1435</v>
      </c>
      <c r="H10" s="43"/>
      <c r="I10" s="58"/>
      <c r="J10"/>
      <c r="K10" s="58"/>
    </row>
    <row r="11" spans="7:11" ht="15.75" thickBot="1">
      <c r="G11" s="55" t="s">
        <v>1436</v>
      </c>
      <c r="I11" s="49" t="s">
        <v>1401</v>
      </c>
      <c r="K11" s="49" t="s">
        <v>1398</v>
      </c>
    </row>
    <row r="12" spans="1:11" ht="16.5" thickBot="1">
      <c r="A12" s="41" t="s">
        <v>1394</v>
      </c>
      <c r="B12" s="44">
        <v>0</v>
      </c>
      <c r="I12" s="48">
        <f>I629</f>
        <v>-3.6525640680903124E-06</v>
      </c>
      <c r="K12" s="48">
        <f>K629</f>
        <v>1</v>
      </c>
    </row>
    <row r="13" ht="15">
      <c r="B13" t="s">
        <v>526</v>
      </c>
    </row>
    <row r="14" spans="1:12" ht="15.75">
      <c r="A14" s="40" t="s">
        <v>588</v>
      </c>
      <c r="B14" s="40" t="s">
        <v>587</v>
      </c>
      <c r="C14" s="40" t="s">
        <v>523</v>
      </c>
      <c r="D14" s="40"/>
      <c r="E14" s="51" t="s">
        <v>1390</v>
      </c>
      <c r="F14" s="51" t="s">
        <v>1391</v>
      </c>
      <c r="G14" s="51" t="s">
        <v>1392</v>
      </c>
      <c r="H14" s="51" t="s">
        <v>1395</v>
      </c>
      <c r="I14" s="53" t="s">
        <v>1404</v>
      </c>
      <c r="J14" s="51" t="s">
        <v>1396</v>
      </c>
      <c r="K14" s="52" t="s">
        <v>1397</v>
      </c>
      <c r="L14" s="52"/>
    </row>
    <row r="15" spans="5:12" s="40" customFormat="1" ht="15.75">
      <c r="E15" s="50" t="s">
        <v>1393</v>
      </c>
      <c r="F15" s="50" t="s">
        <v>1402</v>
      </c>
      <c r="G15" s="50" t="s">
        <v>1403</v>
      </c>
      <c r="H15" s="50" t="s">
        <v>1402</v>
      </c>
      <c r="I15" s="54" t="s">
        <v>1402</v>
      </c>
      <c r="J15" s="50" t="s">
        <v>1403</v>
      </c>
      <c r="K15" s="50" t="s">
        <v>1402</v>
      </c>
      <c r="L15" s="50"/>
    </row>
    <row r="16" spans="1:11" ht="15">
      <c r="A16" s="67" t="s">
        <v>418</v>
      </c>
      <c r="B16" s="68" t="s">
        <v>742</v>
      </c>
      <c r="C16" t="s">
        <v>743</v>
      </c>
      <c r="E16" s="42">
        <v>1.05</v>
      </c>
      <c r="F16" s="42">
        <f aca="true" t="shared" si="0" ref="F16:F51">ROUND(E16*(1-$B$12),2)</f>
        <v>1.05</v>
      </c>
      <c r="G16" s="45">
        <v>0</v>
      </c>
      <c r="H16" s="42">
        <f>IF(G16&gt;0,G16,F16)</f>
        <v>1.05</v>
      </c>
      <c r="I16" s="43">
        <f>(E16-H16)/E16</f>
        <v>0</v>
      </c>
      <c r="J16" s="45"/>
      <c r="K16" s="43">
        <f>(H16-J16)/H16</f>
        <v>1</v>
      </c>
    </row>
    <row r="17" spans="1:11" ht="15">
      <c r="A17" s="67" t="s">
        <v>419</v>
      </c>
      <c r="B17" s="68" t="s">
        <v>744</v>
      </c>
      <c r="C17" t="s">
        <v>745</v>
      </c>
      <c r="E17" s="42">
        <v>1</v>
      </c>
      <c r="F17" s="42">
        <f t="shared" si="0"/>
        <v>1</v>
      </c>
      <c r="G17" s="45">
        <v>0</v>
      </c>
      <c r="H17" s="42">
        <f aca="true" t="shared" si="1" ref="H17:H25">IF(G17&gt;0,G17,F17)</f>
        <v>1</v>
      </c>
      <c r="I17" s="43">
        <f aca="true" t="shared" si="2" ref="I17:I86">(E17-H17)/E17</f>
        <v>0</v>
      </c>
      <c r="J17" s="45"/>
      <c r="K17" s="43">
        <f aca="true" t="shared" si="3" ref="K17:K25">(H17-J17)/H17</f>
        <v>1</v>
      </c>
    </row>
    <row r="18" spans="1:11" ht="15">
      <c r="A18" s="67" t="s">
        <v>217</v>
      </c>
      <c r="B18" s="68" t="s">
        <v>746</v>
      </c>
      <c r="E18" s="42">
        <v>3.95</v>
      </c>
      <c r="F18" s="42">
        <f t="shared" si="0"/>
        <v>3.95</v>
      </c>
      <c r="G18" s="45">
        <v>0</v>
      </c>
      <c r="H18" s="42">
        <f t="shared" si="1"/>
        <v>3.95</v>
      </c>
      <c r="I18" s="43">
        <f t="shared" si="2"/>
        <v>0</v>
      </c>
      <c r="J18" s="45"/>
      <c r="K18" s="43">
        <f t="shared" si="3"/>
        <v>1</v>
      </c>
    </row>
    <row r="19" spans="1:11" ht="15">
      <c r="A19" s="67" t="s">
        <v>420</v>
      </c>
      <c r="B19" s="68" t="s">
        <v>742</v>
      </c>
      <c r="C19" t="s">
        <v>747</v>
      </c>
      <c r="E19" s="42">
        <v>0.8</v>
      </c>
      <c r="F19" s="42">
        <f t="shared" si="0"/>
        <v>0.8</v>
      </c>
      <c r="G19" s="45">
        <v>0</v>
      </c>
      <c r="H19" s="42">
        <f t="shared" si="1"/>
        <v>0.8</v>
      </c>
      <c r="I19" s="43">
        <f t="shared" si="2"/>
        <v>0</v>
      </c>
      <c r="J19" s="45"/>
      <c r="K19" s="43">
        <f t="shared" si="3"/>
        <v>1</v>
      </c>
    </row>
    <row r="20" spans="1:11" ht="15">
      <c r="A20" s="67" t="s">
        <v>266</v>
      </c>
      <c r="B20" s="68" t="s">
        <v>671</v>
      </c>
      <c r="C20" t="s">
        <v>672</v>
      </c>
      <c r="E20" s="42">
        <v>1.2</v>
      </c>
      <c r="F20" s="42">
        <f t="shared" si="0"/>
        <v>1.2</v>
      </c>
      <c r="G20" s="45">
        <v>0</v>
      </c>
      <c r="H20" s="42">
        <f t="shared" si="1"/>
        <v>1.2</v>
      </c>
      <c r="I20" s="43">
        <f t="shared" si="2"/>
        <v>0</v>
      </c>
      <c r="J20" s="45"/>
      <c r="K20" s="43">
        <f t="shared" si="3"/>
        <v>1</v>
      </c>
    </row>
    <row r="21" spans="1:11" ht="15">
      <c r="A21" s="67" t="s">
        <v>267</v>
      </c>
      <c r="B21" s="68" t="s">
        <v>673</v>
      </c>
      <c r="C21" t="s">
        <v>674</v>
      </c>
      <c r="E21" s="42">
        <v>3.75</v>
      </c>
      <c r="F21" s="42">
        <f t="shared" si="0"/>
        <v>3.75</v>
      </c>
      <c r="G21" s="45">
        <v>0</v>
      </c>
      <c r="H21" s="42">
        <f t="shared" si="1"/>
        <v>3.75</v>
      </c>
      <c r="I21" s="43">
        <f t="shared" si="2"/>
        <v>0</v>
      </c>
      <c r="J21" s="45"/>
      <c r="K21" s="43">
        <f t="shared" si="3"/>
        <v>1</v>
      </c>
    </row>
    <row r="22" spans="1:11" ht="15">
      <c r="A22" s="67" t="s">
        <v>421</v>
      </c>
      <c r="B22" s="68" t="s">
        <v>748</v>
      </c>
      <c r="C22" t="s">
        <v>749</v>
      </c>
      <c r="E22" s="42">
        <v>0.85</v>
      </c>
      <c r="F22" s="42">
        <f t="shared" si="0"/>
        <v>0.85</v>
      </c>
      <c r="G22" s="45">
        <v>0</v>
      </c>
      <c r="H22" s="42">
        <f t="shared" si="1"/>
        <v>0.85</v>
      </c>
      <c r="I22" s="43">
        <f t="shared" si="2"/>
        <v>0</v>
      </c>
      <c r="J22" s="45"/>
      <c r="K22" s="43">
        <f t="shared" si="3"/>
        <v>1</v>
      </c>
    </row>
    <row r="23" spans="1:11" ht="15">
      <c r="A23" s="67" t="s">
        <v>422</v>
      </c>
      <c r="B23" s="68" t="s">
        <v>675</v>
      </c>
      <c r="C23" t="s">
        <v>676</v>
      </c>
      <c r="E23" s="42">
        <v>4.65</v>
      </c>
      <c r="F23" s="42">
        <f t="shared" si="0"/>
        <v>4.65</v>
      </c>
      <c r="G23" s="45">
        <v>0</v>
      </c>
      <c r="H23" s="42">
        <f t="shared" si="1"/>
        <v>4.65</v>
      </c>
      <c r="I23" s="43">
        <f t="shared" si="2"/>
        <v>0</v>
      </c>
      <c r="J23" s="45"/>
      <c r="K23" s="43">
        <f t="shared" si="3"/>
        <v>1</v>
      </c>
    </row>
    <row r="24" spans="1:11" ht="15">
      <c r="A24" s="67" t="s">
        <v>218</v>
      </c>
      <c r="B24" s="68" t="s">
        <v>750</v>
      </c>
      <c r="E24" s="42">
        <v>5.45</v>
      </c>
      <c r="F24" s="42">
        <f t="shared" si="0"/>
        <v>5.45</v>
      </c>
      <c r="G24" s="45">
        <v>0</v>
      </c>
      <c r="H24" s="42">
        <f t="shared" si="1"/>
        <v>5.45</v>
      </c>
      <c r="I24" s="43">
        <f t="shared" si="2"/>
        <v>0</v>
      </c>
      <c r="J24" s="45"/>
      <c r="K24" s="43">
        <f t="shared" si="3"/>
        <v>1</v>
      </c>
    </row>
    <row r="25" spans="1:11" ht="15">
      <c r="A25" s="67" t="s">
        <v>126</v>
      </c>
      <c r="B25" s="68" t="s">
        <v>1244</v>
      </c>
      <c r="C25" t="s">
        <v>732</v>
      </c>
      <c r="E25" s="42">
        <v>1.99</v>
      </c>
      <c r="F25" s="42">
        <f t="shared" si="0"/>
        <v>1.99</v>
      </c>
      <c r="G25" s="45">
        <v>0</v>
      </c>
      <c r="H25" s="42">
        <f t="shared" si="1"/>
        <v>1.99</v>
      </c>
      <c r="I25" s="43">
        <f t="shared" si="2"/>
        <v>0</v>
      </c>
      <c r="J25" s="45"/>
      <c r="K25" s="43">
        <f t="shared" si="3"/>
        <v>1</v>
      </c>
    </row>
    <row r="26" spans="1:11" ht="15">
      <c r="A26" s="67" t="s">
        <v>127</v>
      </c>
      <c r="B26" s="68" t="s">
        <v>638</v>
      </c>
      <c r="C26" t="s">
        <v>1214</v>
      </c>
      <c r="E26" s="42">
        <v>2.99</v>
      </c>
      <c r="F26" s="42">
        <f t="shared" si="0"/>
        <v>2.99</v>
      </c>
      <c r="G26" s="45">
        <v>0</v>
      </c>
      <c r="H26" s="42">
        <f aca="true" t="shared" si="4" ref="H26:H95">IF(G26&gt;0,G26,F26)</f>
        <v>2.99</v>
      </c>
      <c r="I26" s="43">
        <f t="shared" si="2"/>
        <v>0</v>
      </c>
      <c r="J26" s="45"/>
      <c r="K26" s="43">
        <f aca="true" t="shared" si="5" ref="K26:K95">(H26-J26)/H26</f>
        <v>1</v>
      </c>
    </row>
    <row r="27" spans="1:11" ht="15">
      <c r="A27" s="67" t="s">
        <v>128</v>
      </c>
      <c r="B27" s="68" t="s">
        <v>733</v>
      </c>
      <c r="E27" s="42">
        <v>1.99</v>
      </c>
      <c r="F27" s="42">
        <f t="shared" si="0"/>
        <v>1.99</v>
      </c>
      <c r="G27" s="45">
        <v>0</v>
      </c>
      <c r="H27" s="42">
        <f t="shared" si="4"/>
        <v>1.99</v>
      </c>
      <c r="I27" s="43">
        <f t="shared" si="2"/>
        <v>0</v>
      </c>
      <c r="J27" s="45"/>
      <c r="K27" s="43">
        <f t="shared" si="5"/>
        <v>1</v>
      </c>
    </row>
    <row r="28" spans="1:11" ht="15">
      <c r="A28" s="67" t="s">
        <v>129</v>
      </c>
      <c r="B28" s="68" t="s">
        <v>734</v>
      </c>
      <c r="C28" t="s">
        <v>735</v>
      </c>
      <c r="E28" s="42">
        <v>0.69</v>
      </c>
      <c r="F28" s="42">
        <f t="shared" si="0"/>
        <v>0.69</v>
      </c>
      <c r="G28" s="45">
        <v>0</v>
      </c>
      <c r="H28" s="42">
        <f t="shared" si="4"/>
        <v>0.69</v>
      </c>
      <c r="I28" s="43">
        <f t="shared" si="2"/>
        <v>0</v>
      </c>
      <c r="J28" s="45"/>
      <c r="K28" s="43">
        <f t="shared" si="5"/>
        <v>1</v>
      </c>
    </row>
    <row r="29" spans="1:11" ht="15">
      <c r="A29" s="67" t="s">
        <v>268</v>
      </c>
      <c r="B29" s="68" t="s">
        <v>772</v>
      </c>
      <c r="C29" t="s">
        <v>526</v>
      </c>
      <c r="E29" s="42">
        <v>3.3</v>
      </c>
      <c r="F29" s="42">
        <f t="shared" si="0"/>
        <v>3.3</v>
      </c>
      <c r="G29" s="45">
        <v>0</v>
      </c>
      <c r="H29" s="42">
        <f t="shared" si="4"/>
        <v>3.3</v>
      </c>
      <c r="I29" s="43">
        <f t="shared" si="2"/>
        <v>0</v>
      </c>
      <c r="J29" s="45"/>
      <c r="K29" s="43">
        <f t="shared" si="5"/>
        <v>1</v>
      </c>
    </row>
    <row r="30" spans="1:11" ht="15">
      <c r="A30" s="67" t="s">
        <v>1465</v>
      </c>
      <c r="B30" s="68" t="s">
        <v>1570</v>
      </c>
      <c r="C30" t="s">
        <v>1571</v>
      </c>
      <c r="E30" s="42">
        <v>9</v>
      </c>
      <c r="F30" s="42">
        <f>ROUND(E30*(1-$B$12),2)</f>
        <v>9</v>
      </c>
      <c r="G30" s="45">
        <v>0</v>
      </c>
      <c r="H30" s="42">
        <f>IF(G30&gt;0,G30,F30)</f>
        <v>9</v>
      </c>
      <c r="I30" s="43">
        <f>(E30-H30)/E30</f>
        <v>0</v>
      </c>
      <c r="J30" s="45"/>
      <c r="K30" s="43">
        <f>(H30-J30)/H30</f>
        <v>1</v>
      </c>
    </row>
    <row r="31" spans="1:11" ht="15">
      <c r="A31" s="67" t="s">
        <v>269</v>
      </c>
      <c r="B31" s="68" t="s">
        <v>711</v>
      </c>
      <c r="C31" t="s">
        <v>712</v>
      </c>
      <c r="E31" s="42">
        <v>4.49</v>
      </c>
      <c r="F31" s="42">
        <f t="shared" si="0"/>
        <v>4.49</v>
      </c>
      <c r="G31" s="45">
        <v>0</v>
      </c>
      <c r="H31" s="42">
        <f t="shared" si="4"/>
        <v>4.49</v>
      </c>
      <c r="I31" s="43">
        <f t="shared" si="2"/>
        <v>0</v>
      </c>
      <c r="J31" s="45"/>
      <c r="K31" s="43">
        <f t="shared" si="5"/>
        <v>1</v>
      </c>
    </row>
    <row r="32" spans="1:11" ht="15">
      <c r="A32" s="67" t="s">
        <v>423</v>
      </c>
      <c r="B32" s="68" t="s">
        <v>713</v>
      </c>
      <c r="C32" t="s">
        <v>526</v>
      </c>
      <c r="E32" s="42">
        <v>4.49</v>
      </c>
      <c r="F32" s="42">
        <f t="shared" si="0"/>
        <v>4.49</v>
      </c>
      <c r="G32" s="45">
        <v>0</v>
      </c>
      <c r="H32" s="42">
        <f t="shared" si="4"/>
        <v>4.49</v>
      </c>
      <c r="I32" s="43">
        <f t="shared" si="2"/>
        <v>0</v>
      </c>
      <c r="J32" s="45"/>
      <c r="K32" s="43">
        <f t="shared" si="5"/>
        <v>1</v>
      </c>
    </row>
    <row r="33" spans="1:11" ht="15">
      <c r="A33" s="67" t="s">
        <v>121</v>
      </c>
      <c r="B33" s="68" t="s">
        <v>773</v>
      </c>
      <c r="E33" s="42">
        <v>7.99</v>
      </c>
      <c r="F33" s="42">
        <f t="shared" si="0"/>
        <v>7.99</v>
      </c>
      <c r="G33" s="45">
        <v>0</v>
      </c>
      <c r="H33" s="42">
        <f t="shared" si="4"/>
        <v>7.99</v>
      </c>
      <c r="I33" s="43">
        <f t="shared" si="2"/>
        <v>0</v>
      </c>
      <c r="J33" s="45"/>
      <c r="K33" s="43">
        <f t="shared" si="5"/>
        <v>1</v>
      </c>
    </row>
    <row r="34" spans="1:11" ht="15">
      <c r="A34" s="67" t="s">
        <v>424</v>
      </c>
      <c r="B34" s="68" t="s">
        <v>758</v>
      </c>
      <c r="C34" t="s">
        <v>759</v>
      </c>
      <c r="E34" s="42">
        <v>6.99</v>
      </c>
      <c r="F34" s="42">
        <f t="shared" si="0"/>
        <v>6.99</v>
      </c>
      <c r="G34" s="45">
        <v>0</v>
      </c>
      <c r="H34" s="42">
        <f t="shared" si="4"/>
        <v>6.99</v>
      </c>
      <c r="I34" s="43">
        <f t="shared" si="2"/>
        <v>0</v>
      </c>
      <c r="J34" s="45"/>
      <c r="K34" s="43">
        <f t="shared" si="5"/>
        <v>1</v>
      </c>
    </row>
    <row r="35" spans="1:11" ht="15">
      <c r="A35" s="67" t="s">
        <v>193</v>
      </c>
      <c r="B35" s="68" t="s">
        <v>758</v>
      </c>
      <c r="C35" t="s">
        <v>760</v>
      </c>
      <c r="E35" s="42">
        <v>9.99</v>
      </c>
      <c r="F35" s="42">
        <f t="shared" si="0"/>
        <v>9.99</v>
      </c>
      <c r="G35" s="45">
        <v>0</v>
      </c>
      <c r="H35" s="42">
        <f t="shared" si="4"/>
        <v>9.99</v>
      </c>
      <c r="I35" s="43">
        <f t="shared" si="2"/>
        <v>0</v>
      </c>
      <c r="J35" s="45"/>
      <c r="K35" s="43">
        <f t="shared" si="5"/>
        <v>1</v>
      </c>
    </row>
    <row r="36" spans="1:11" ht="15">
      <c r="A36" s="67" t="s">
        <v>270</v>
      </c>
      <c r="B36" s="68" t="s">
        <v>761</v>
      </c>
      <c r="C36" t="s">
        <v>1293</v>
      </c>
      <c r="E36" s="42">
        <v>6.99</v>
      </c>
      <c r="F36" s="42">
        <f t="shared" si="0"/>
        <v>6.99</v>
      </c>
      <c r="G36" s="45">
        <v>0</v>
      </c>
      <c r="H36" s="42">
        <f t="shared" si="4"/>
        <v>6.99</v>
      </c>
      <c r="I36" s="43">
        <f t="shared" si="2"/>
        <v>0</v>
      </c>
      <c r="J36" s="45"/>
      <c r="K36" s="43">
        <f t="shared" si="5"/>
        <v>1</v>
      </c>
    </row>
    <row r="37" spans="1:11" ht="15">
      <c r="A37" s="67" t="s">
        <v>271</v>
      </c>
      <c r="B37" s="68" t="s">
        <v>761</v>
      </c>
      <c r="C37" t="s">
        <v>1294</v>
      </c>
      <c r="E37" s="42">
        <v>4.99</v>
      </c>
      <c r="F37" s="42">
        <f t="shared" si="0"/>
        <v>4.99</v>
      </c>
      <c r="G37" s="45">
        <v>0</v>
      </c>
      <c r="H37" s="42">
        <f t="shared" si="4"/>
        <v>4.99</v>
      </c>
      <c r="I37" s="43">
        <f t="shared" si="2"/>
        <v>0</v>
      </c>
      <c r="J37" s="45"/>
      <c r="K37" s="43">
        <f t="shared" si="5"/>
        <v>1</v>
      </c>
    </row>
    <row r="38" spans="1:11" ht="15">
      <c r="A38" s="67" t="s">
        <v>265</v>
      </c>
      <c r="B38" s="68" t="s">
        <v>1030</v>
      </c>
      <c r="C38" t="s">
        <v>693</v>
      </c>
      <c r="E38" s="42">
        <v>2.49</v>
      </c>
      <c r="F38" s="42">
        <f t="shared" si="0"/>
        <v>2.49</v>
      </c>
      <c r="G38" s="45">
        <v>0</v>
      </c>
      <c r="H38" s="42">
        <f t="shared" si="4"/>
        <v>2.49</v>
      </c>
      <c r="I38" s="43">
        <f t="shared" si="2"/>
        <v>0</v>
      </c>
      <c r="J38" s="45"/>
      <c r="K38" s="43">
        <f t="shared" si="5"/>
        <v>1</v>
      </c>
    </row>
    <row r="39" spans="1:11" ht="15">
      <c r="A39" s="67" t="s">
        <v>425</v>
      </c>
      <c r="B39" s="68" t="s">
        <v>1030</v>
      </c>
      <c r="C39" t="s">
        <v>1260</v>
      </c>
      <c r="E39" s="42">
        <v>2.49</v>
      </c>
      <c r="F39" s="42">
        <f t="shared" si="0"/>
        <v>2.49</v>
      </c>
      <c r="G39" s="45">
        <v>0</v>
      </c>
      <c r="H39" s="42">
        <f t="shared" si="4"/>
        <v>2.49</v>
      </c>
      <c r="I39" s="43">
        <f t="shared" si="2"/>
        <v>0</v>
      </c>
      <c r="J39" s="45"/>
      <c r="K39" s="43">
        <f t="shared" si="5"/>
        <v>1</v>
      </c>
    </row>
    <row r="40" spans="1:11" ht="15">
      <c r="A40" s="67" t="s">
        <v>426</v>
      </c>
      <c r="B40" s="68" t="s">
        <v>1030</v>
      </c>
      <c r="C40" t="s">
        <v>1031</v>
      </c>
      <c r="E40" s="42">
        <v>3.99</v>
      </c>
      <c r="F40" s="42">
        <f t="shared" si="0"/>
        <v>3.99</v>
      </c>
      <c r="G40" s="45">
        <v>0</v>
      </c>
      <c r="H40" s="42">
        <f t="shared" si="4"/>
        <v>3.99</v>
      </c>
      <c r="I40" s="43">
        <f t="shared" si="2"/>
        <v>0</v>
      </c>
      <c r="J40" s="45"/>
      <c r="K40" s="43">
        <f t="shared" si="5"/>
        <v>1</v>
      </c>
    </row>
    <row r="41" spans="1:11" ht="15">
      <c r="A41" s="67" t="s">
        <v>130</v>
      </c>
      <c r="B41" s="68" t="s">
        <v>768</v>
      </c>
      <c r="C41" t="s">
        <v>692</v>
      </c>
      <c r="E41" s="42">
        <v>0.99</v>
      </c>
      <c r="F41" s="42">
        <f t="shared" si="0"/>
        <v>0.99</v>
      </c>
      <c r="G41" s="45">
        <v>0</v>
      </c>
      <c r="H41" s="42">
        <f t="shared" si="4"/>
        <v>0.99</v>
      </c>
      <c r="I41" s="43">
        <f t="shared" si="2"/>
        <v>0</v>
      </c>
      <c r="J41" s="45"/>
      <c r="K41" s="43">
        <f t="shared" si="5"/>
        <v>1</v>
      </c>
    </row>
    <row r="42" spans="1:11" ht="15">
      <c r="A42" s="67" t="s">
        <v>194</v>
      </c>
      <c r="B42" s="68" t="s">
        <v>768</v>
      </c>
      <c r="C42" t="s">
        <v>771</v>
      </c>
      <c r="E42" s="42">
        <v>0.99</v>
      </c>
      <c r="F42" s="42">
        <f t="shared" si="0"/>
        <v>0.99</v>
      </c>
      <c r="G42" s="45">
        <v>0</v>
      </c>
      <c r="H42" s="42">
        <f t="shared" si="4"/>
        <v>0.99</v>
      </c>
      <c r="I42" s="43">
        <f t="shared" si="2"/>
        <v>0</v>
      </c>
      <c r="J42" s="45"/>
      <c r="K42" s="43">
        <f t="shared" si="5"/>
        <v>1</v>
      </c>
    </row>
    <row r="43" spans="1:11" ht="15">
      <c r="A43" s="70" t="s">
        <v>1454</v>
      </c>
      <c r="B43" s="68" t="s">
        <v>1455</v>
      </c>
      <c r="C43" t="s">
        <v>526</v>
      </c>
      <c r="E43" s="42">
        <v>5.44</v>
      </c>
      <c r="F43" s="42">
        <f>ROUND(E43*(1-$B$12),2)</f>
        <v>5.44</v>
      </c>
      <c r="G43" s="45">
        <v>0</v>
      </c>
      <c r="H43" s="42">
        <f>IF(G43&gt;0,G43,F43)</f>
        <v>5.44</v>
      </c>
      <c r="I43" s="43">
        <f>(E43-H43)/E43</f>
        <v>0</v>
      </c>
      <c r="J43" s="45"/>
      <c r="K43" s="43">
        <f>(H43-J43)/H43</f>
        <v>1</v>
      </c>
    </row>
    <row r="44" spans="1:11" ht="15">
      <c r="A44" s="70" t="s">
        <v>1456</v>
      </c>
      <c r="B44" s="68" t="s">
        <v>1457</v>
      </c>
      <c r="C44" t="s">
        <v>1458</v>
      </c>
      <c r="E44" s="42">
        <v>39.15</v>
      </c>
      <c r="F44" s="42">
        <f>ROUND(E44*(1-$B$12),2)</f>
        <v>39.15</v>
      </c>
      <c r="G44" s="45">
        <v>0</v>
      </c>
      <c r="H44" s="42">
        <f>IF(G44&gt;0,G44,F44)</f>
        <v>39.15</v>
      </c>
      <c r="I44" s="43">
        <f>(E44-H44)/E44</f>
        <v>0</v>
      </c>
      <c r="J44" s="45"/>
      <c r="K44" s="43">
        <f>(H44-J44)/H44</f>
        <v>1</v>
      </c>
    </row>
    <row r="45" spans="1:11" ht="15">
      <c r="A45" s="67" t="s">
        <v>427</v>
      </c>
      <c r="B45" s="68" t="s">
        <v>695</v>
      </c>
      <c r="C45" t="s">
        <v>526</v>
      </c>
      <c r="E45" s="42">
        <v>6.35</v>
      </c>
      <c r="F45" s="42">
        <f t="shared" si="0"/>
        <v>6.35</v>
      </c>
      <c r="G45" s="45">
        <v>0</v>
      </c>
      <c r="H45" s="42">
        <f t="shared" si="4"/>
        <v>6.35</v>
      </c>
      <c r="I45" s="43">
        <f t="shared" si="2"/>
        <v>0</v>
      </c>
      <c r="J45" s="45"/>
      <c r="K45" s="43">
        <f t="shared" si="5"/>
        <v>1</v>
      </c>
    </row>
    <row r="46" spans="1:11" ht="15">
      <c r="A46" s="67" t="s">
        <v>428</v>
      </c>
      <c r="B46" s="68" t="s">
        <v>914</v>
      </c>
      <c r="C46" t="s">
        <v>915</v>
      </c>
      <c r="E46" s="42">
        <v>5.35</v>
      </c>
      <c r="F46" s="42">
        <f t="shared" si="0"/>
        <v>5.35</v>
      </c>
      <c r="G46" s="45">
        <v>0</v>
      </c>
      <c r="H46" s="42">
        <f t="shared" si="4"/>
        <v>5.35</v>
      </c>
      <c r="I46" s="43">
        <f t="shared" si="2"/>
        <v>0</v>
      </c>
      <c r="J46" s="45"/>
      <c r="K46" s="43">
        <f t="shared" si="5"/>
        <v>1</v>
      </c>
    </row>
    <row r="47" spans="1:11" ht="15">
      <c r="A47" s="67" t="s">
        <v>1466</v>
      </c>
      <c r="B47" s="68" t="s">
        <v>1095</v>
      </c>
      <c r="C47" t="s">
        <v>1467</v>
      </c>
      <c r="E47" s="42">
        <v>9.75</v>
      </c>
      <c r="F47" s="42">
        <f>ROUND(E47*(1-$B$12),2)</f>
        <v>9.75</v>
      </c>
      <c r="G47" s="45">
        <v>0</v>
      </c>
      <c r="H47" s="42">
        <f>IF(G47&gt;0,G47,F47)</f>
        <v>9.75</v>
      </c>
      <c r="I47" s="43">
        <f>(E47-H47)/E47</f>
        <v>0</v>
      </c>
      <c r="J47" s="45"/>
      <c r="K47" s="43">
        <f>(H47-J47)/H47</f>
        <v>1</v>
      </c>
    </row>
    <row r="48" spans="1:11" ht="15">
      <c r="A48" s="67" t="s">
        <v>486</v>
      </c>
      <c r="B48" s="68" t="s">
        <v>1096</v>
      </c>
      <c r="C48" t="s">
        <v>1097</v>
      </c>
      <c r="E48" s="42">
        <v>4.08</v>
      </c>
      <c r="F48" s="42">
        <f t="shared" si="0"/>
        <v>4.08</v>
      </c>
      <c r="G48" s="45">
        <v>0</v>
      </c>
      <c r="H48" s="42">
        <f t="shared" si="4"/>
        <v>4.08</v>
      </c>
      <c r="I48" s="43">
        <f t="shared" si="2"/>
        <v>0</v>
      </c>
      <c r="J48" s="45"/>
      <c r="K48" s="43">
        <f t="shared" si="5"/>
        <v>1</v>
      </c>
    </row>
    <row r="49" spans="1:11" ht="15">
      <c r="A49" s="67" t="s">
        <v>487</v>
      </c>
      <c r="B49" s="68" t="s">
        <v>1096</v>
      </c>
      <c r="C49" t="s">
        <v>1098</v>
      </c>
      <c r="E49" s="42">
        <v>4.08</v>
      </c>
      <c r="F49" s="42">
        <f t="shared" si="0"/>
        <v>4.08</v>
      </c>
      <c r="G49" s="45">
        <v>0</v>
      </c>
      <c r="H49" s="42">
        <f t="shared" si="4"/>
        <v>4.08</v>
      </c>
      <c r="I49" s="43">
        <f t="shared" si="2"/>
        <v>0</v>
      </c>
      <c r="J49" s="45"/>
      <c r="K49" s="43">
        <f t="shared" si="5"/>
        <v>1</v>
      </c>
    </row>
    <row r="50" spans="1:11" ht="15">
      <c r="A50" s="67" t="s">
        <v>488</v>
      </c>
      <c r="B50" s="68" t="s">
        <v>1096</v>
      </c>
      <c r="C50" t="s">
        <v>1100</v>
      </c>
      <c r="E50" s="42">
        <v>4.08</v>
      </c>
      <c r="F50" s="42">
        <f t="shared" si="0"/>
        <v>4.08</v>
      </c>
      <c r="G50" s="45">
        <v>0</v>
      </c>
      <c r="H50" s="42">
        <f t="shared" si="4"/>
        <v>4.08</v>
      </c>
      <c r="I50" s="43">
        <f t="shared" si="2"/>
        <v>0</v>
      </c>
      <c r="J50" s="45"/>
      <c r="K50" s="43">
        <f t="shared" si="5"/>
        <v>1</v>
      </c>
    </row>
    <row r="51" spans="1:11" ht="15">
      <c r="A51" s="67" t="s">
        <v>489</v>
      </c>
      <c r="B51" s="68" t="s">
        <v>1101</v>
      </c>
      <c r="C51" t="s">
        <v>771</v>
      </c>
      <c r="E51" s="42">
        <v>12.85</v>
      </c>
      <c r="F51" s="42">
        <f t="shared" si="0"/>
        <v>12.85</v>
      </c>
      <c r="G51" s="45">
        <v>0</v>
      </c>
      <c r="H51" s="42">
        <f t="shared" si="4"/>
        <v>12.85</v>
      </c>
      <c r="I51" s="43">
        <f t="shared" si="2"/>
        <v>0</v>
      </c>
      <c r="J51" s="45"/>
      <c r="K51" s="43">
        <f t="shared" si="5"/>
        <v>1</v>
      </c>
    </row>
    <row r="52" spans="1:11" ht="15">
      <c r="A52" s="67" t="s">
        <v>490</v>
      </c>
      <c r="B52" s="68" t="s">
        <v>1101</v>
      </c>
      <c r="C52" t="s">
        <v>691</v>
      </c>
      <c r="E52" s="42">
        <v>12.85</v>
      </c>
      <c r="F52" s="42">
        <f aca="true" t="shared" si="6" ref="F52:F85">ROUND(E52*(1-$B$12),2)</f>
        <v>12.85</v>
      </c>
      <c r="G52" s="45">
        <v>0</v>
      </c>
      <c r="H52" s="42">
        <f t="shared" si="4"/>
        <v>12.85</v>
      </c>
      <c r="I52" s="43">
        <f t="shared" si="2"/>
        <v>0</v>
      </c>
      <c r="J52" s="45"/>
      <c r="K52" s="43">
        <f t="shared" si="5"/>
        <v>1</v>
      </c>
    </row>
    <row r="53" spans="1:11" ht="15">
      <c r="A53" s="67" t="s">
        <v>491</v>
      </c>
      <c r="B53" s="68" t="s">
        <v>1101</v>
      </c>
      <c r="C53" t="s">
        <v>1102</v>
      </c>
      <c r="E53" s="42">
        <v>3.19</v>
      </c>
      <c r="F53" s="42">
        <f t="shared" si="6"/>
        <v>3.19</v>
      </c>
      <c r="G53" s="45">
        <v>0</v>
      </c>
      <c r="H53" s="42">
        <f t="shared" si="4"/>
        <v>3.19</v>
      </c>
      <c r="I53" s="43">
        <f t="shared" si="2"/>
        <v>0</v>
      </c>
      <c r="J53" s="45"/>
      <c r="K53" s="43">
        <f t="shared" si="5"/>
        <v>1</v>
      </c>
    </row>
    <row r="54" spans="1:11" ht="15">
      <c r="A54" s="67" t="s">
        <v>492</v>
      </c>
      <c r="B54" s="68" t="s">
        <v>1101</v>
      </c>
      <c r="C54" t="s">
        <v>1103</v>
      </c>
      <c r="E54" s="42">
        <v>3.19</v>
      </c>
      <c r="F54" s="42">
        <f t="shared" si="6"/>
        <v>3.19</v>
      </c>
      <c r="G54" s="45">
        <v>0</v>
      </c>
      <c r="H54" s="42">
        <f t="shared" si="4"/>
        <v>3.19</v>
      </c>
      <c r="I54" s="43">
        <f t="shared" si="2"/>
        <v>0</v>
      </c>
      <c r="J54" s="45"/>
      <c r="K54" s="43">
        <f t="shared" si="5"/>
        <v>1</v>
      </c>
    </row>
    <row r="55" spans="1:11" ht="15">
      <c r="A55" s="67" t="s">
        <v>493</v>
      </c>
      <c r="B55" s="68" t="s">
        <v>1101</v>
      </c>
      <c r="C55" t="s">
        <v>1104</v>
      </c>
      <c r="E55" s="42">
        <v>3.19</v>
      </c>
      <c r="F55" s="42">
        <f t="shared" si="6"/>
        <v>3.19</v>
      </c>
      <c r="G55" s="45">
        <v>0</v>
      </c>
      <c r="H55" s="42">
        <f t="shared" si="4"/>
        <v>3.19</v>
      </c>
      <c r="I55" s="43">
        <f t="shared" si="2"/>
        <v>0</v>
      </c>
      <c r="J55" s="45"/>
      <c r="K55" s="43">
        <f t="shared" si="5"/>
        <v>1</v>
      </c>
    </row>
    <row r="56" spans="1:11" ht="15">
      <c r="A56" s="67" t="s">
        <v>494</v>
      </c>
      <c r="B56" s="68" t="s">
        <v>1095</v>
      </c>
      <c r="C56" t="s">
        <v>874</v>
      </c>
      <c r="E56" s="42">
        <v>30.89</v>
      </c>
      <c r="F56" s="42">
        <f t="shared" si="6"/>
        <v>30.89</v>
      </c>
      <c r="G56" s="45">
        <v>0</v>
      </c>
      <c r="H56" s="42">
        <f t="shared" si="4"/>
        <v>30.89</v>
      </c>
      <c r="I56" s="43">
        <f t="shared" si="2"/>
        <v>0</v>
      </c>
      <c r="J56" s="45"/>
      <c r="K56" s="43">
        <f t="shared" si="5"/>
        <v>1</v>
      </c>
    </row>
    <row r="57" spans="1:11" ht="15">
      <c r="A57" s="67" t="s">
        <v>495</v>
      </c>
      <c r="B57" s="68" t="s">
        <v>1105</v>
      </c>
      <c r="C57" t="s">
        <v>1106</v>
      </c>
      <c r="E57" s="42">
        <v>2.89</v>
      </c>
      <c r="F57" s="42">
        <f t="shared" si="6"/>
        <v>2.89</v>
      </c>
      <c r="G57" s="45">
        <v>0</v>
      </c>
      <c r="H57" s="42">
        <f t="shared" si="4"/>
        <v>2.89</v>
      </c>
      <c r="I57" s="43">
        <f t="shared" si="2"/>
        <v>0</v>
      </c>
      <c r="J57" s="45"/>
      <c r="K57" s="43">
        <f t="shared" si="5"/>
        <v>1</v>
      </c>
    </row>
    <row r="58" spans="1:11" ht="15">
      <c r="A58" s="67" t="s">
        <v>496</v>
      </c>
      <c r="B58" s="68" t="s">
        <v>1107</v>
      </c>
      <c r="C58" t="s">
        <v>1106</v>
      </c>
      <c r="E58" s="42">
        <v>3.75</v>
      </c>
      <c r="F58" s="42">
        <f t="shared" si="6"/>
        <v>3.75</v>
      </c>
      <c r="G58" s="45">
        <v>0</v>
      </c>
      <c r="H58" s="42">
        <f t="shared" si="4"/>
        <v>3.75</v>
      </c>
      <c r="I58" s="43">
        <f t="shared" si="2"/>
        <v>0</v>
      </c>
      <c r="J58" s="45"/>
      <c r="K58" s="43">
        <f t="shared" si="5"/>
        <v>1</v>
      </c>
    </row>
    <row r="59" spans="1:11" ht="15">
      <c r="A59" s="70" t="s">
        <v>1441</v>
      </c>
      <c r="B59" s="68" t="s">
        <v>1442</v>
      </c>
      <c r="C59" t="s">
        <v>1443</v>
      </c>
      <c r="E59" s="42">
        <v>4.15</v>
      </c>
      <c r="F59" s="42">
        <f t="shared" si="6"/>
        <v>4.15</v>
      </c>
      <c r="G59" s="45">
        <v>0</v>
      </c>
      <c r="H59" s="42">
        <f t="shared" si="4"/>
        <v>4.15</v>
      </c>
      <c r="I59" s="43">
        <f t="shared" si="2"/>
        <v>0</v>
      </c>
      <c r="J59" s="45"/>
      <c r="K59" s="43">
        <f t="shared" si="5"/>
        <v>1</v>
      </c>
    </row>
    <row r="60" spans="1:11" ht="15">
      <c r="A60" s="67" t="s">
        <v>272</v>
      </c>
      <c r="B60" s="68" t="s">
        <v>850</v>
      </c>
      <c r="C60" t="s">
        <v>833</v>
      </c>
      <c r="E60" s="42">
        <v>1.0889</v>
      </c>
      <c r="F60" s="42">
        <f t="shared" si="6"/>
        <v>1.09</v>
      </c>
      <c r="G60" s="45">
        <v>0</v>
      </c>
      <c r="H60" s="42">
        <f t="shared" si="4"/>
        <v>1.09</v>
      </c>
      <c r="I60" s="43">
        <f t="shared" si="2"/>
        <v>-0.0010101937735330158</v>
      </c>
      <c r="J60" s="45"/>
      <c r="K60" s="43">
        <f t="shared" si="5"/>
        <v>1</v>
      </c>
    </row>
    <row r="61" spans="1:11" ht="15">
      <c r="A61" s="67" t="s">
        <v>429</v>
      </c>
      <c r="B61" s="68" t="s">
        <v>528</v>
      </c>
      <c r="C61" t="s">
        <v>590</v>
      </c>
      <c r="E61" s="42">
        <v>1.4222</v>
      </c>
      <c r="F61" s="42">
        <f t="shared" si="6"/>
        <v>1.42</v>
      </c>
      <c r="G61" s="45">
        <v>0</v>
      </c>
      <c r="H61" s="42">
        <f t="shared" si="4"/>
        <v>1.42</v>
      </c>
      <c r="I61" s="43">
        <f t="shared" si="2"/>
        <v>0.001546899170299522</v>
      </c>
      <c r="J61" s="45"/>
      <c r="K61" s="43">
        <f t="shared" si="5"/>
        <v>1</v>
      </c>
    </row>
    <row r="62" spans="1:11" ht="15">
      <c r="A62" s="67" t="s">
        <v>92</v>
      </c>
      <c r="B62" s="68" t="s">
        <v>1022</v>
      </c>
      <c r="C62" t="s">
        <v>908</v>
      </c>
      <c r="E62" s="42">
        <v>3</v>
      </c>
      <c r="F62" s="42">
        <f t="shared" si="6"/>
        <v>3</v>
      </c>
      <c r="G62" s="45">
        <v>0</v>
      </c>
      <c r="H62" s="42">
        <f t="shared" si="4"/>
        <v>3</v>
      </c>
      <c r="I62" s="43">
        <f t="shared" si="2"/>
        <v>0</v>
      </c>
      <c r="J62" s="45"/>
      <c r="K62" s="43">
        <f t="shared" si="5"/>
        <v>1</v>
      </c>
    </row>
    <row r="63" spans="1:11" ht="15">
      <c r="A63" s="67" t="s">
        <v>273</v>
      </c>
      <c r="B63" s="68" t="s">
        <v>843</v>
      </c>
      <c r="C63" t="s">
        <v>838</v>
      </c>
      <c r="E63" s="42">
        <v>2.1111</v>
      </c>
      <c r="F63" s="42">
        <f t="shared" si="6"/>
        <v>2.11</v>
      </c>
      <c r="G63" s="45">
        <v>0</v>
      </c>
      <c r="H63" s="42">
        <f t="shared" si="4"/>
        <v>2.11</v>
      </c>
      <c r="I63" s="43">
        <f t="shared" si="2"/>
        <v>0.0005210553739757003</v>
      </c>
      <c r="J63" s="45"/>
      <c r="K63" s="43">
        <f t="shared" si="5"/>
        <v>1</v>
      </c>
    </row>
    <row r="64" spans="1:11" ht="15">
      <c r="A64" s="67" t="s">
        <v>430</v>
      </c>
      <c r="B64" s="68" t="s">
        <v>971</v>
      </c>
      <c r="C64" t="s">
        <v>972</v>
      </c>
      <c r="E64" s="42">
        <v>4.9111</v>
      </c>
      <c r="F64" s="42">
        <f t="shared" si="6"/>
        <v>4.91</v>
      </c>
      <c r="G64" s="45">
        <v>0</v>
      </c>
      <c r="H64" s="42">
        <f t="shared" si="4"/>
        <v>4.91</v>
      </c>
      <c r="I64" s="43">
        <f t="shared" si="2"/>
        <v>0.00022398240720003683</v>
      </c>
      <c r="J64" s="45"/>
      <c r="K64" s="43">
        <f t="shared" si="5"/>
        <v>1</v>
      </c>
    </row>
    <row r="65" spans="1:11" ht="15">
      <c r="A65" s="67" t="s">
        <v>431</v>
      </c>
      <c r="B65" s="68" t="s">
        <v>971</v>
      </c>
      <c r="C65" t="s">
        <v>973</v>
      </c>
      <c r="E65" s="42">
        <v>4.9111</v>
      </c>
      <c r="F65" s="42">
        <f t="shared" si="6"/>
        <v>4.91</v>
      </c>
      <c r="G65" s="45">
        <v>0</v>
      </c>
      <c r="H65" s="42">
        <f t="shared" si="4"/>
        <v>4.91</v>
      </c>
      <c r="I65" s="43">
        <f t="shared" si="2"/>
        <v>0.00022398240720003683</v>
      </c>
      <c r="J65" s="45"/>
      <c r="K65" s="43">
        <f t="shared" si="5"/>
        <v>1</v>
      </c>
    </row>
    <row r="66" spans="1:11" ht="15">
      <c r="A66" s="67" t="s">
        <v>432</v>
      </c>
      <c r="B66" s="68" t="s">
        <v>974</v>
      </c>
      <c r="C66" t="s">
        <v>975</v>
      </c>
      <c r="E66" s="42">
        <v>1.6444</v>
      </c>
      <c r="F66" s="42">
        <f t="shared" si="6"/>
        <v>1.64</v>
      </c>
      <c r="G66" s="45">
        <v>0</v>
      </c>
      <c r="H66" s="42">
        <f t="shared" si="4"/>
        <v>1.64</v>
      </c>
      <c r="I66" s="43">
        <f t="shared" si="2"/>
        <v>0.002675747993189115</v>
      </c>
      <c r="J66" s="45"/>
      <c r="K66" s="43">
        <f t="shared" si="5"/>
        <v>1</v>
      </c>
    </row>
    <row r="67" spans="1:11" ht="15">
      <c r="A67" s="67" t="s">
        <v>274</v>
      </c>
      <c r="B67" s="68" t="s">
        <v>843</v>
      </c>
      <c r="C67" t="s">
        <v>839</v>
      </c>
      <c r="E67" s="42">
        <v>2.7111</v>
      </c>
      <c r="F67" s="42">
        <f t="shared" si="6"/>
        <v>2.71</v>
      </c>
      <c r="G67" s="45">
        <v>0</v>
      </c>
      <c r="H67" s="42">
        <f t="shared" si="4"/>
        <v>2.71</v>
      </c>
      <c r="I67" s="43">
        <f t="shared" si="2"/>
        <v>0.00040573936778433143</v>
      </c>
      <c r="J67" s="45"/>
      <c r="K67" s="43">
        <f t="shared" si="5"/>
        <v>1</v>
      </c>
    </row>
    <row r="68" spans="1:11" ht="15">
      <c r="A68" s="67" t="s">
        <v>433</v>
      </c>
      <c r="B68" s="68" t="s">
        <v>639</v>
      </c>
      <c r="C68" t="s">
        <v>642</v>
      </c>
      <c r="E68" s="42">
        <v>3.2667</v>
      </c>
      <c r="F68" s="42">
        <f t="shared" si="6"/>
        <v>3.27</v>
      </c>
      <c r="G68" s="45">
        <v>0</v>
      </c>
      <c r="H68" s="42">
        <f t="shared" si="4"/>
        <v>3.27</v>
      </c>
      <c r="I68" s="43">
        <f t="shared" si="2"/>
        <v>-0.0010101937735328798</v>
      </c>
      <c r="J68" s="45"/>
      <c r="K68" s="43">
        <f t="shared" si="5"/>
        <v>1</v>
      </c>
    </row>
    <row r="69" spans="1:11" ht="15">
      <c r="A69" s="67" t="s">
        <v>1468</v>
      </c>
      <c r="B69" s="68" t="s">
        <v>1574</v>
      </c>
      <c r="C69" t="s">
        <v>1575</v>
      </c>
      <c r="E69" s="42">
        <v>2.7111</v>
      </c>
      <c r="F69" s="42">
        <f>ROUND(E69*(1-$B$12),2)</f>
        <v>2.71</v>
      </c>
      <c r="G69" s="45">
        <v>0</v>
      </c>
      <c r="H69" s="42">
        <f>IF(G69&gt;0,G69,F69)</f>
        <v>2.71</v>
      </c>
      <c r="I69" s="43">
        <f>(E69-H69)/E69</f>
        <v>0.00040573936778433143</v>
      </c>
      <c r="J69" s="45"/>
      <c r="K69" s="43">
        <f>(H69-J69)/H69</f>
        <v>1</v>
      </c>
    </row>
    <row r="70" spans="1:11" ht="15">
      <c r="A70" s="67" t="s">
        <v>93</v>
      </c>
      <c r="B70" s="68" t="s">
        <v>851</v>
      </c>
      <c r="C70" t="s">
        <v>835</v>
      </c>
      <c r="E70" s="42">
        <v>3.1333</v>
      </c>
      <c r="F70" s="42">
        <f t="shared" si="6"/>
        <v>3.13</v>
      </c>
      <c r="G70" s="45">
        <v>0</v>
      </c>
      <c r="H70" s="42">
        <f t="shared" si="4"/>
        <v>3.13</v>
      </c>
      <c r="I70" s="43">
        <f t="shared" si="2"/>
        <v>0.0010532026936457737</v>
      </c>
      <c r="J70" s="45"/>
      <c r="K70" s="43">
        <f t="shared" si="5"/>
        <v>1</v>
      </c>
    </row>
    <row r="71" spans="1:11" ht="15">
      <c r="A71" s="67" t="s">
        <v>1469</v>
      </c>
      <c r="B71" s="68" t="s">
        <v>1576</v>
      </c>
      <c r="C71" t="s">
        <v>1577</v>
      </c>
      <c r="E71" s="42">
        <v>11.11</v>
      </c>
      <c r="F71" s="42">
        <f>ROUND(E71*(1-$B$12),2)</f>
        <v>11.11</v>
      </c>
      <c r="G71" s="45">
        <v>0</v>
      </c>
      <c r="H71" s="42">
        <f>IF(G71&gt;0,G71,F71)</f>
        <v>11.11</v>
      </c>
      <c r="I71" s="43">
        <f>(E71-H71)/E71</f>
        <v>0</v>
      </c>
      <c r="J71" s="45"/>
      <c r="K71" s="43">
        <f>(H71-J71)/H71</f>
        <v>1</v>
      </c>
    </row>
    <row r="72" spans="1:11" ht="15">
      <c r="A72" s="67" t="s">
        <v>434</v>
      </c>
      <c r="B72" s="68" t="s">
        <v>836</v>
      </c>
      <c r="C72" t="s">
        <v>837</v>
      </c>
      <c r="E72" s="42">
        <v>4.4889</v>
      </c>
      <c r="F72" s="42">
        <f t="shared" si="6"/>
        <v>4.49</v>
      </c>
      <c r="G72" s="45">
        <v>0</v>
      </c>
      <c r="H72" s="42">
        <f t="shared" si="4"/>
        <v>4.49</v>
      </c>
      <c r="I72" s="43">
        <f t="shared" si="2"/>
        <v>-0.0002450488983938383</v>
      </c>
      <c r="J72" s="45"/>
      <c r="K72" s="43">
        <f t="shared" si="5"/>
        <v>1</v>
      </c>
    </row>
    <row r="73" spans="1:11" ht="15">
      <c r="A73" s="67" t="s">
        <v>275</v>
      </c>
      <c r="B73" s="68" t="s">
        <v>780</v>
      </c>
      <c r="C73" t="s">
        <v>781</v>
      </c>
      <c r="E73" s="42">
        <v>2.2889</v>
      </c>
      <c r="F73" s="42">
        <f t="shared" si="6"/>
        <v>2.29</v>
      </c>
      <c r="G73" s="45">
        <v>0</v>
      </c>
      <c r="H73" s="42">
        <f t="shared" si="4"/>
        <v>2.29</v>
      </c>
      <c r="I73" s="43">
        <f t="shared" si="2"/>
        <v>-0.00048058019135833845</v>
      </c>
      <c r="J73" s="45"/>
      <c r="K73" s="43">
        <f t="shared" si="5"/>
        <v>1</v>
      </c>
    </row>
    <row r="74" spans="1:11" ht="15">
      <c r="A74" s="67" t="s">
        <v>10</v>
      </c>
      <c r="B74" s="68" t="s">
        <v>780</v>
      </c>
      <c r="C74" t="s">
        <v>782</v>
      </c>
      <c r="E74" s="42">
        <v>3.2</v>
      </c>
      <c r="F74" s="42">
        <f t="shared" si="6"/>
        <v>3.2</v>
      </c>
      <c r="G74" s="45">
        <v>0</v>
      </c>
      <c r="H74" s="42">
        <f t="shared" si="4"/>
        <v>3.2</v>
      </c>
      <c r="I74" s="43">
        <f t="shared" si="2"/>
        <v>0</v>
      </c>
      <c r="J74" s="45"/>
      <c r="K74" s="43">
        <f t="shared" si="5"/>
        <v>1</v>
      </c>
    </row>
    <row r="75" spans="1:11" ht="15">
      <c r="A75" s="67" t="s">
        <v>94</v>
      </c>
      <c r="B75" s="68" t="s">
        <v>780</v>
      </c>
      <c r="C75" t="s">
        <v>783</v>
      </c>
      <c r="E75" s="42">
        <v>6.0444</v>
      </c>
      <c r="F75" s="42">
        <f t="shared" si="6"/>
        <v>6.04</v>
      </c>
      <c r="G75" s="45">
        <v>0</v>
      </c>
      <c r="H75" s="42">
        <f t="shared" si="4"/>
        <v>6.04</v>
      </c>
      <c r="I75" s="43">
        <f t="shared" si="2"/>
        <v>0.0007279465290186625</v>
      </c>
      <c r="J75" s="45"/>
      <c r="K75" s="43">
        <f t="shared" si="5"/>
        <v>1</v>
      </c>
    </row>
    <row r="76" spans="1:11" ht="15">
      <c r="A76" s="67" t="s">
        <v>276</v>
      </c>
      <c r="B76" s="68" t="s">
        <v>852</v>
      </c>
      <c r="C76" t="s">
        <v>840</v>
      </c>
      <c r="E76" s="42">
        <v>2.7333</v>
      </c>
      <c r="F76" s="42">
        <f t="shared" si="6"/>
        <v>2.73</v>
      </c>
      <c r="G76" s="45">
        <v>0</v>
      </c>
      <c r="H76" s="42">
        <f t="shared" si="4"/>
        <v>2.73</v>
      </c>
      <c r="I76" s="43">
        <f t="shared" si="2"/>
        <v>0.0012073317967291768</v>
      </c>
      <c r="J76" s="45"/>
      <c r="K76" s="43">
        <f t="shared" si="5"/>
        <v>1</v>
      </c>
    </row>
    <row r="77" spans="1:11" ht="15">
      <c r="A77" s="67" t="s">
        <v>277</v>
      </c>
      <c r="B77" s="68" t="s">
        <v>1023</v>
      </c>
      <c r="C77" t="s">
        <v>908</v>
      </c>
      <c r="E77" s="42">
        <v>3.0222</v>
      </c>
      <c r="F77" s="42">
        <f t="shared" si="6"/>
        <v>3.02</v>
      </c>
      <c r="G77" s="45">
        <v>0</v>
      </c>
      <c r="H77" s="42">
        <f t="shared" si="4"/>
        <v>3.02</v>
      </c>
      <c r="I77" s="43">
        <f t="shared" si="2"/>
        <v>0.0007279465290186625</v>
      </c>
      <c r="J77" s="45"/>
      <c r="K77" s="43">
        <f t="shared" si="5"/>
        <v>1</v>
      </c>
    </row>
    <row r="78" spans="1:11" ht="15">
      <c r="A78" s="70" t="s">
        <v>1444</v>
      </c>
      <c r="B78" s="68" t="s">
        <v>1445</v>
      </c>
      <c r="C78" t="s">
        <v>1446</v>
      </c>
      <c r="E78" s="42">
        <v>5.49</v>
      </c>
      <c r="F78" s="42">
        <f t="shared" si="6"/>
        <v>5.49</v>
      </c>
      <c r="G78" s="45">
        <v>0</v>
      </c>
      <c r="H78" s="42">
        <f t="shared" si="4"/>
        <v>5.49</v>
      </c>
      <c r="I78" s="43">
        <f t="shared" si="2"/>
        <v>0</v>
      </c>
      <c r="J78" s="45"/>
      <c r="K78" s="43">
        <f t="shared" si="5"/>
        <v>1</v>
      </c>
    </row>
    <row r="79" spans="1:11" ht="15">
      <c r="A79" s="67" t="s">
        <v>278</v>
      </c>
      <c r="B79" s="68" t="s">
        <v>784</v>
      </c>
      <c r="C79" t="s">
        <v>785</v>
      </c>
      <c r="E79" s="42">
        <v>4.6444</v>
      </c>
      <c r="F79" s="42">
        <f t="shared" si="6"/>
        <v>4.64</v>
      </c>
      <c r="G79" s="45">
        <v>0</v>
      </c>
      <c r="H79" s="42">
        <f t="shared" si="4"/>
        <v>4.64</v>
      </c>
      <c r="I79" s="43">
        <f t="shared" si="2"/>
        <v>0.0009473774868659899</v>
      </c>
      <c r="J79" s="45"/>
      <c r="K79" s="43">
        <f t="shared" si="5"/>
        <v>1</v>
      </c>
    </row>
    <row r="80" spans="1:11" ht="15">
      <c r="A80" s="67" t="s">
        <v>11</v>
      </c>
      <c r="B80" s="68" t="s">
        <v>786</v>
      </c>
      <c r="C80" t="s">
        <v>785</v>
      </c>
      <c r="E80" s="42">
        <v>2.2889</v>
      </c>
      <c r="F80" s="42">
        <f t="shared" si="6"/>
        <v>2.29</v>
      </c>
      <c r="G80" s="45">
        <v>0</v>
      </c>
      <c r="H80" s="42">
        <f t="shared" si="4"/>
        <v>2.29</v>
      </c>
      <c r="I80" s="43">
        <f t="shared" si="2"/>
        <v>-0.00048058019135833845</v>
      </c>
      <c r="J80" s="45"/>
      <c r="K80" s="43">
        <f t="shared" si="5"/>
        <v>1</v>
      </c>
    </row>
    <row r="81" spans="1:11" ht="15">
      <c r="A81" s="67" t="s">
        <v>12</v>
      </c>
      <c r="B81" s="68" t="s">
        <v>900</v>
      </c>
      <c r="C81" t="s">
        <v>908</v>
      </c>
      <c r="E81" s="42">
        <v>4.1111</v>
      </c>
      <c r="F81" s="42">
        <f t="shared" si="6"/>
        <v>4.11</v>
      </c>
      <c r="G81" s="45">
        <v>0</v>
      </c>
      <c r="H81" s="42">
        <f t="shared" si="4"/>
        <v>4.11</v>
      </c>
      <c r="I81" s="43">
        <f t="shared" si="2"/>
        <v>0.0002675682907251346</v>
      </c>
      <c r="J81" s="45"/>
      <c r="K81" s="43">
        <f t="shared" si="5"/>
        <v>1</v>
      </c>
    </row>
    <row r="82" spans="1:11" ht="15">
      <c r="A82" s="67" t="s">
        <v>279</v>
      </c>
      <c r="B82" s="68" t="s">
        <v>899</v>
      </c>
      <c r="C82" t="s">
        <v>841</v>
      </c>
      <c r="E82" s="42">
        <v>5.3333</v>
      </c>
      <c r="F82" s="42">
        <f t="shared" si="6"/>
        <v>5.33</v>
      </c>
      <c r="G82" s="45">
        <v>0</v>
      </c>
      <c r="H82" s="42">
        <f t="shared" si="4"/>
        <v>5.33</v>
      </c>
      <c r="I82" s="43">
        <f t="shared" si="2"/>
        <v>0.0006187538672117268</v>
      </c>
      <c r="J82" s="45"/>
      <c r="K82" s="43">
        <f t="shared" si="5"/>
        <v>1</v>
      </c>
    </row>
    <row r="83" spans="1:11" ht="15">
      <c r="A83" s="67" t="s">
        <v>13</v>
      </c>
      <c r="B83" s="68" t="s">
        <v>901</v>
      </c>
      <c r="C83" t="s">
        <v>908</v>
      </c>
      <c r="E83" s="42">
        <v>5.3333</v>
      </c>
      <c r="F83" s="42">
        <f t="shared" si="6"/>
        <v>5.33</v>
      </c>
      <c r="G83" s="45">
        <v>0</v>
      </c>
      <c r="H83" s="42">
        <f t="shared" si="4"/>
        <v>5.33</v>
      </c>
      <c r="I83" s="43">
        <f t="shared" si="2"/>
        <v>0.0006187538672117268</v>
      </c>
      <c r="J83" s="45"/>
      <c r="K83" s="43">
        <f t="shared" si="5"/>
        <v>1</v>
      </c>
    </row>
    <row r="84" spans="1:11" ht="15">
      <c r="A84" s="67" t="s">
        <v>435</v>
      </c>
      <c r="B84" s="68" t="s">
        <v>902</v>
      </c>
      <c r="C84" t="s">
        <v>908</v>
      </c>
      <c r="E84" s="42">
        <v>5.3333</v>
      </c>
      <c r="F84" s="42">
        <f t="shared" si="6"/>
        <v>5.33</v>
      </c>
      <c r="G84" s="45">
        <v>0</v>
      </c>
      <c r="H84" s="42">
        <f t="shared" si="4"/>
        <v>5.33</v>
      </c>
      <c r="I84" s="43">
        <f t="shared" si="2"/>
        <v>0.0006187538672117268</v>
      </c>
      <c r="J84" s="45"/>
      <c r="K84" s="43">
        <f t="shared" si="5"/>
        <v>1</v>
      </c>
    </row>
    <row r="85" spans="1:11" ht="15">
      <c r="A85" s="67" t="s">
        <v>280</v>
      </c>
      <c r="B85" s="68" t="s">
        <v>843</v>
      </c>
      <c r="C85" t="s">
        <v>833</v>
      </c>
      <c r="E85" s="42">
        <v>1.0889</v>
      </c>
      <c r="F85" s="42">
        <f t="shared" si="6"/>
        <v>1.09</v>
      </c>
      <c r="G85" s="45">
        <v>0</v>
      </c>
      <c r="H85" s="42">
        <f t="shared" si="4"/>
        <v>1.09</v>
      </c>
      <c r="I85" s="43">
        <f t="shared" si="2"/>
        <v>-0.0010101937735330158</v>
      </c>
      <c r="J85" s="45"/>
      <c r="K85" s="43">
        <f t="shared" si="5"/>
        <v>1</v>
      </c>
    </row>
    <row r="86" spans="1:11" ht="15">
      <c r="A86" s="67" t="s">
        <v>436</v>
      </c>
      <c r="B86" s="68" t="s">
        <v>1237</v>
      </c>
      <c r="C86" t="s">
        <v>648</v>
      </c>
      <c r="E86" s="42">
        <v>0.8889</v>
      </c>
      <c r="F86" s="42">
        <f>ROUND(E86*(1-$B$12),2)</f>
        <v>0.89</v>
      </c>
      <c r="G86" s="45">
        <v>0</v>
      </c>
      <c r="H86" s="42">
        <f t="shared" si="4"/>
        <v>0.89</v>
      </c>
      <c r="I86" s="43">
        <f t="shared" si="2"/>
        <v>-0.0012374845314433456</v>
      </c>
      <c r="J86" s="45"/>
      <c r="K86" s="43">
        <f t="shared" si="5"/>
        <v>1</v>
      </c>
    </row>
    <row r="87" spans="1:11" ht="15">
      <c r="A87" s="67" t="s">
        <v>1347</v>
      </c>
      <c r="B87" s="68" t="s">
        <v>904</v>
      </c>
      <c r="C87" t="s">
        <v>905</v>
      </c>
      <c r="E87" s="42">
        <v>97.9333</v>
      </c>
      <c r="F87" s="42">
        <f aca="true" t="shared" si="7" ref="F87:F160">ROUND(E87*(1-$B$12),2)</f>
        <v>97.93</v>
      </c>
      <c r="G87" s="45">
        <v>0</v>
      </c>
      <c r="H87" s="42">
        <f t="shared" si="4"/>
        <v>97.93</v>
      </c>
      <c r="I87" s="43">
        <f aca="true" t="shared" si="8" ref="I87:I160">(E87-H87)/E87</f>
        <v>3.3696403572593405E-05</v>
      </c>
      <c r="J87" s="45"/>
      <c r="K87" s="43">
        <f t="shared" si="5"/>
        <v>1</v>
      </c>
    </row>
    <row r="88" spans="1:11" ht="15">
      <c r="A88" s="67" t="s">
        <v>195</v>
      </c>
      <c r="B88" s="68" t="s">
        <v>883</v>
      </c>
      <c r="C88" t="s">
        <v>526</v>
      </c>
      <c r="E88" s="42">
        <v>1.69</v>
      </c>
      <c r="F88" s="42">
        <f t="shared" si="7"/>
        <v>1.69</v>
      </c>
      <c r="G88" s="45">
        <v>0</v>
      </c>
      <c r="H88" s="42">
        <f t="shared" si="4"/>
        <v>1.69</v>
      </c>
      <c r="I88" s="43">
        <f t="shared" si="8"/>
        <v>0</v>
      </c>
      <c r="J88" s="45"/>
      <c r="K88" s="43">
        <f t="shared" si="5"/>
        <v>1</v>
      </c>
    </row>
    <row r="89" spans="1:11" ht="15">
      <c r="A89" s="67" t="s">
        <v>196</v>
      </c>
      <c r="B89" s="68" t="s">
        <v>884</v>
      </c>
      <c r="E89" s="42">
        <v>1.69</v>
      </c>
      <c r="F89" s="42">
        <f t="shared" si="7"/>
        <v>1.69</v>
      </c>
      <c r="G89" s="45">
        <v>0</v>
      </c>
      <c r="H89" s="42">
        <f t="shared" si="4"/>
        <v>1.69</v>
      </c>
      <c r="I89" s="43">
        <f t="shared" si="8"/>
        <v>0</v>
      </c>
      <c r="J89" s="45"/>
      <c r="K89" s="43">
        <f t="shared" si="5"/>
        <v>1</v>
      </c>
    </row>
    <row r="90" spans="1:11" ht="15">
      <c r="A90" s="67" t="s">
        <v>197</v>
      </c>
      <c r="B90" s="68" t="s">
        <v>885</v>
      </c>
      <c r="C90" t="s">
        <v>886</v>
      </c>
      <c r="E90" s="42">
        <v>14.49</v>
      </c>
      <c r="F90" s="42">
        <f t="shared" si="7"/>
        <v>14.49</v>
      </c>
      <c r="G90" s="45">
        <v>0</v>
      </c>
      <c r="H90" s="42">
        <f t="shared" si="4"/>
        <v>14.49</v>
      </c>
      <c r="I90" s="43">
        <f t="shared" si="8"/>
        <v>0</v>
      </c>
      <c r="J90" s="45"/>
      <c r="K90" s="43">
        <f t="shared" si="5"/>
        <v>1</v>
      </c>
    </row>
    <row r="91" spans="1:11" ht="15">
      <c r="A91" s="71" t="s">
        <v>1447</v>
      </c>
      <c r="B91" s="68" t="s">
        <v>1448</v>
      </c>
      <c r="C91" t="s">
        <v>1449</v>
      </c>
      <c r="E91" s="42">
        <v>14.49</v>
      </c>
      <c r="F91" s="42">
        <f t="shared" si="7"/>
        <v>14.49</v>
      </c>
      <c r="G91" s="45">
        <v>0</v>
      </c>
      <c r="H91" s="42">
        <f t="shared" si="4"/>
        <v>14.49</v>
      </c>
      <c r="I91" s="43">
        <f t="shared" si="8"/>
        <v>0</v>
      </c>
      <c r="J91" s="45"/>
      <c r="K91" s="43">
        <f t="shared" si="5"/>
        <v>1</v>
      </c>
    </row>
    <row r="92" spans="1:11" ht="15">
      <c r="A92" s="67" t="s">
        <v>437</v>
      </c>
      <c r="B92" s="68" t="s">
        <v>527</v>
      </c>
      <c r="C92" t="s">
        <v>637</v>
      </c>
      <c r="E92" s="42">
        <v>1.29</v>
      </c>
      <c r="F92" s="42">
        <f t="shared" si="7"/>
        <v>1.29</v>
      </c>
      <c r="G92" s="45">
        <v>0</v>
      </c>
      <c r="H92" s="42">
        <f t="shared" si="4"/>
        <v>1.29</v>
      </c>
      <c r="I92" s="43">
        <f t="shared" si="8"/>
        <v>0</v>
      </c>
      <c r="J92" s="45"/>
      <c r="K92" s="43">
        <f t="shared" si="5"/>
        <v>1</v>
      </c>
    </row>
    <row r="93" spans="1:11" ht="15">
      <c r="A93" s="67" t="s">
        <v>438</v>
      </c>
      <c r="B93" s="68" t="s">
        <v>527</v>
      </c>
      <c r="C93" t="s">
        <v>615</v>
      </c>
      <c r="E93" s="42">
        <v>2.18</v>
      </c>
      <c r="F93" s="42">
        <f t="shared" si="7"/>
        <v>2.18</v>
      </c>
      <c r="G93" s="45">
        <v>0</v>
      </c>
      <c r="H93" s="42">
        <f t="shared" si="4"/>
        <v>2.18</v>
      </c>
      <c r="I93" s="43">
        <f t="shared" si="8"/>
        <v>0</v>
      </c>
      <c r="J93" s="45"/>
      <c r="K93" s="43">
        <f t="shared" si="5"/>
        <v>1</v>
      </c>
    </row>
    <row r="94" spans="1:11" ht="15">
      <c r="A94" t="s">
        <v>1598</v>
      </c>
      <c r="B94" s="68" t="s">
        <v>527</v>
      </c>
      <c r="C94" t="s">
        <v>616</v>
      </c>
      <c r="E94" s="42">
        <v>3.47</v>
      </c>
      <c r="F94" s="42">
        <f>ROUND(E94*(1-$B$12),2)</f>
        <v>3.47</v>
      </c>
      <c r="G94" s="45">
        <v>0</v>
      </c>
      <c r="H94" s="42">
        <f>IF(G94&gt;0,G94,F94)</f>
        <v>3.47</v>
      </c>
      <c r="I94" s="43">
        <f>(E94-H94)/E94</f>
        <v>0</v>
      </c>
      <c r="J94" s="45"/>
      <c r="K94" s="43">
        <f>(H94-J94)/H94</f>
        <v>1</v>
      </c>
    </row>
    <row r="95" spans="1:11" ht="15">
      <c r="A95" s="67" t="s">
        <v>281</v>
      </c>
      <c r="B95" s="68" t="s">
        <v>527</v>
      </c>
      <c r="C95" t="s">
        <v>591</v>
      </c>
      <c r="E95" s="42">
        <v>25.03</v>
      </c>
      <c r="F95" s="42">
        <f t="shared" si="7"/>
        <v>25.03</v>
      </c>
      <c r="G95" s="45">
        <v>0</v>
      </c>
      <c r="H95" s="42">
        <f t="shared" si="4"/>
        <v>25.03</v>
      </c>
      <c r="I95" s="43">
        <f t="shared" si="8"/>
        <v>0</v>
      </c>
      <c r="J95" s="45"/>
      <c r="K95" s="43">
        <f t="shared" si="5"/>
        <v>1</v>
      </c>
    </row>
    <row r="96" spans="1:11" ht="15">
      <c r="A96" t="s">
        <v>1599</v>
      </c>
      <c r="B96" s="68" t="s">
        <v>527</v>
      </c>
      <c r="C96" t="s">
        <v>1597</v>
      </c>
      <c r="E96" s="42">
        <v>0.69</v>
      </c>
      <c r="F96" s="42">
        <f>ROUND(E96*(1-$B$12),2)</f>
        <v>0.69</v>
      </c>
      <c r="G96" s="45">
        <v>0</v>
      </c>
      <c r="H96" s="42">
        <f>IF(G96&gt;0,G96,F96)</f>
        <v>0.69</v>
      </c>
      <c r="I96" s="43">
        <f>(E96-H96)/E96</f>
        <v>0</v>
      </c>
      <c r="J96" s="45"/>
      <c r="K96" s="43">
        <f>(H96-J96)/H96</f>
        <v>1</v>
      </c>
    </row>
    <row r="97" spans="1:11" ht="15">
      <c r="A97" s="67" t="s">
        <v>14</v>
      </c>
      <c r="B97" s="68" t="s">
        <v>592</v>
      </c>
      <c r="C97" t="s">
        <v>617</v>
      </c>
      <c r="E97" s="42">
        <v>2.97</v>
      </c>
      <c r="F97" s="42">
        <f t="shared" si="7"/>
        <v>2.97</v>
      </c>
      <c r="G97" s="45">
        <v>0</v>
      </c>
      <c r="H97" s="42">
        <f aca="true" t="shared" si="9" ref="H97:H170">IF(G97&gt;0,G97,F97)</f>
        <v>2.97</v>
      </c>
      <c r="I97" s="43">
        <f t="shared" si="8"/>
        <v>0</v>
      </c>
      <c r="J97" s="45"/>
      <c r="K97" s="43">
        <f aca="true" t="shared" si="10" ref="K97:K170">(H97-J97)/H97</f>
        <v>1</v>
      </c>
    </row>
    <row r="98" spans="1:11" ht="15">
      <c r="A98" s="67" t="s">
        <v>131</v>
      </c>
      <c r="B98" s="68" t="s">
        <v>872</v>
      </c>
      <c r="C98" t="s">
        <v>766</v>
      </c>
      <c r="E98" s="42">
        <v>10.99</v>
      </c>
      <c r="F98" s="42">
        <f t="shared" si="7"/>
        <v>10.99</v>
      </c>
      <c r="G98" s="45">
        <v>0</v>
      </c>
      <c r="H98" s="42">
        <f t="shared" si="9"/>
        <v>10.99</v>
      </c>
      <c r="I98" s="43">
        <f t="shared" si="8"/>
        <v>0</v>
      </c>
      <c r="J98" s="45"/>
      <c r="K98" s="43">
        <f t="shared" si="10"/>
        <v>1</v>
      </c>
    </row>
    <row r="99" spans="1:11" ht="15">
      <c r="A99" s="67" t="s">
        <v>1381</v>
      </c>
      <c r="B99" s="68" t="s">
        <v>1184</v>
      </c>
      <c r="C99" t="s">
        <v>1407</v>
      </c>
      <c r="E99" s="42">
        <v>2.99</v>
      </c>
      <c r="F99" s="42">
        <f t="shared" si="7"/>
        <v>2.99</v>
      </c>
      <c r="G99" s="45">
        <v>0</v>
      </c>
      <c r="H99" s="42">
        <f t="shared" si="9"/>
        <v>2.99</v>
      </c>
      <c r="I99" s="43">
        <f t="shared" si="8"/>
        <v>0</v>
      </c>
      <c r="J99" s="45"/>
      <c r="K99" s="43">
        <f t="shared" si="10"/>
        <v>1</v>
      </c>
    </row>
    <row r="100" spans="1:11" ht="15">
      <c r="A100" s="67" t="s">
        <v>1382</v>
      </c>
      <c r="B100" s="68" t="s">
        <v>1184</v>
      </c>
      <c r="C100" t="s">
        <v>1409</v>
      </c>
      <c r="E100" s="42">
        <v>2.99</v>
      </c>
      <c r="F100" s="42">
        <f t="shared" si="7"/>
        <v>2.99</v>
      </c>
      <c r="G100" s="45">
        <v>0</v>
      </c>
      <c r="H100" s="42">
        <f t="shared" si="9"/>
        <v>2.99</v>
      </c>
      <c r="I100" s="43">
        <f t="shared" si="8"/>
        <v>0</v>
      </c>
      <c r="J100" s="45"/>
      <c r="K100" s="43">
        <f t="shared" si="10"/>
        <v>1</v>
      </c>
    </row>
    <row r="101" spans="1:11" ht="15">
      <c r="A101" s="67" t="s">
        <v>132</v>
      </c>
      <c r="B101" s="68" t="s">
        <v>714</v>
      </c>
      <c r="C101" t="s">
        <v>715</v>
      </c>
      <c r="E101" s="42">
        <v>12.95</v>
      </c>
      <c r="F101" s="42">
        <f t="shared" si="7"/>
        <v>12.95</v>
      </c>
      <c r="G101" s="45">
        <v>0</v>
      </c>
      <c r="H101" s="42">
        <f t="shared" si="9"/>
        <v>12.95</v>
      </c>
      <c r="I101" s="43">
        <f t="shared" si="8"/>
        <v>0</v>
      </c>
      <c r="J101" s="45"/>
      <c r="K101" s="43">
        <f t="shared" si="10"/>
        <v>1</v>
      </c>
    </row>
    <row r="102" spans="1:11" ht="15">
      <c r="A102" s="67" t="s">
        <v>219</v>
      </c>
      <c r="B102" s="68" t="s">
        <v>1257</v>
      </c>
      <c r="C102" t="s">
        <v>1258</v>
      </c>
      <c r="E102" s="42">
        <v>14.99</v>
      </c>
      <c r="F102" s="42">
        <f t="shared" si="7"/>
        <v>14.99</v>
      </c>
      <c r="G102" s="45">
        <v>0</v>
      </c>
      <c r="H102" s="42">
        <f t="shared" si="9"/>
        <v>14.99</v>
      </c>
      <c r="I102" s="43">
        <f t="shared" si="8"/>
        <v>0</v>
      </c>
      <c r="J102" s="45"/>
      <c r="K102" s="43">
        <f t="shared" si="10"/>
        <v>1</v>
      </c>
    </row>
    <row r="103" spans="1:11" ht="15">
      <c r="A103" s="67" t="s">
        <v>198</v>
      </c>
      <c r="B103" s="68" t="s">
        <v>716</v>
      </c>
      <c r="C103" t="s">
        <v>717</v>
      </c>
      <c r="E103" s="42">
        <v>3.29</v>
      </c>
      <c r="F103" s="42">
        <f t="shared" si="7"/>
        <v>3.29</v>
      </c>
      <c r="G103" s="45">
        <v>0</v>
      </c>
      <c r="H103" s="42">
        <f t="shared" si="9"/>
        <v>3.29</v>
      </c>
      <c r="I103" s="43">
        <f t="shared" si="8"/>
        <v>0</v>
      </c>
      <c r="J103" s="45"/>
      <c r="K103" s="43">
        <f t="shared" si="10"/>
        <v>1</v>
      </c>
    </row>
    <row r="104" spans="1:11" ht="15">
      <c r="A104" s="70" t="s">
        <v>1459</v>
      </c>
      <c r="B104" s="68" t="s">
        <v>1461</v>
      </c>
      <c r="C104" t="s">
        <v>1460</v>
      </c>
      <c r="E104" s="42">
        <v>2.49</v>
      </c>
      <c r="F104" s="42">
        <f>ROUND(E104*(1-$B$12),2)</f>
        <v>2.49</v>
      </c>
      <c r="G104" s="45">
        <v>0</v>
      </c>
      <c r="H104" s="42">
        <f>IF(G104&gt;0,G104,F104)</f>
        <v>2.49</v>
      </c>
      <c r="I104" s="43">
        <f>(E104-H104)/E104</f>
        <v>0</v>
      </c>
      <c r="J104" s="45"/>
      <c r="K104" s="43">
        <f>(H104-J104)/H104</f>
        <v>1</v>
      </c>
    </row>
    <row r="105" spans="1:11" ht="15">
      <c r="A105" s="67" t="s">
        <v>220</v>
      </c>
      <c r="B105" s="68" t="s">
        <v>762</v>
      </c>
      <c r="C105" t="s">
        <v>763</v>
      </c>
      <c r="E105" s="42">
        <v>3.49</v>
      </c>
      <c r="F105" s="42">
        <f t="shared" si="7"/>
        <v>3.49</v>
      </c>
      <c r="G105" s="45">
        <v>0</v>
      </c>
      <c r="H105" s="42">
        <f t="shared" si="9"/>
        <v>3.49</v>
      </c>
      <c r="I105" s="43">
        <f t="shared" si="8"/>
        <v>0</v>
      </c>
      <c r="J105" s="45"/>
      <c r="K105" s="43">
        <f t="shared" si="10"/>
        <v>1</v>
      </c>
    </row>
    <row r="106" spans="1:11" ht="15">
      <c r="A106" s="67" t="s">
        <v>122</v>
      </c>
      <c r="B106" s="68" t="s">
        <v>762</v>
      </c>
      <c r="C106" t="s">
        <v>764</v>
      </c>
      <c r="E106" s="42">
        <v>1.99</v>
      </c>
      <c r="F106" s="42">
        <f t="shared" si="7"/>
        <v>1.99</v>
      </c>
      <c r="G106" s="45">
        <v>0</v>
      </c>
      <c r="H106" s="42">
        <f t="shared" si="9"/>
        <v>1.99</v>
      </c>
      <c r="I106" s="43">
        <f t="shared" si="8"/>
        <v>0</v>
      </c>
      <c r="J106" s="45"/>
      <c r="K106" s="43">
        <f t="shared" si="10"/>
        <v>1</v>
      </c>
    </row>
    <row r="107" spans="1:11" ht="15">
      <c r="A107" s="67" t="s">
        <v>95</v>
      </c>
      <c r="B107" s="68" t="s">
        <v>1185</v>
      </c>
      <c r="C107" t="s">
        <v>1186</v>
      </c>
      <c r="E107" s="42">
        <v>4.99</v>
      </c>
      <c r="F107" s="42">
        <f t="shared" si="7"/>
        <v>4.99</v>
      </c>
      <c r="G107" s="45">
        <v>0</v>
      </c>
      <c r="H107" s="42">
        <f t="shared" si="9"/>
        <v>4.99</v>
      </c>
      <c r="I107" s="43">
        <f t="shared" si="8"/>
        <v>0</v>
      </c>
      <c r="J107" s="45"/>
      <c r="K107" s="43">
        <f t="shared" si="10"/>
        <v>1</v>
      </c>
    </row>
    <row r="108" spans="1:11" ht="15">
      <c r="A108" s="67" t="s">
        <v>96</v>
      </c>
      <c r="B108" s="68" t="s">
        <v>1187</v>
      </c>
      <c r="C108" t="s">
        <v>1186</v>
      </c>
      <c r="E108" s="42">
        <v>4.99</v>
      </c>
      <c r="F108" s="42">
        <f t="shared" si="7"/>
        <v>4.99</v>
      </c>
      <c r="G108" s="45">
        <v>0</v>
      </c>
      <c r="H108" s="42">
        <f t="shared" si="9"/>
        <v>4.99</v>
      </c>
      <c r="I108" s="43">
        <f t="shared" si="8"/>
        <v>0</v>
      </c>
      <c r="J108" s="45"/>
      <c r="K108" s="43">
        <f t="shared" si="10"/>
        <v>1</v>
      </c>
    </row>
    <row r="109" spans="1:11" ht="15">
      <c r="A109" s="67" t="s">
        <v>15</v>
      </c>
      <c r="B109" s="68" t="s">
        <v>1188</v>
      </c>
      <c r="C109" t="s">
        <v>1186</v>
      </c>
      <c r="E109" s="42">
        <v>4.99</v>
      </c>
      <c r="F109" s="42">
        <f t="shared" si="7"/>
        <v>4.99</v>
      </c>
      <c r="G109" s="45">
        <v>0</v>
      </c>
      <c r="H109" s="42">
        <f t="shared" si="9"/>
        <v>4.99</v>
      </c>
      <c r="I109" s="43">
        <f t="shared" si="8"/>
        <v>0</v>
      </c>
      <c r="J109" s="45"/>
      <c r="K109" s="43">
        <f t="shared" si="10"/>
        <v>1</v>
      </c>
    </row>
    <row r="110" spans="1:11" ht="15">
      <c r="A110" s="67" t="s">
        <v>16</v>
      </c>
      <c r="B110" s="68" t="s">
        <v>1189</v>
      </c>
      <c r="C110" t="s">
        <v>1186</v>
      </c>
      <c r="E110" s="42">
        <v>4.99</v>
      </c>
      <c r="F110" s="42">
        <f t="shared" si="7"/>
        <v>4.99</v>
      </c>
      <c r="G110" s="45">
        <v>0</v>
      </c>
      <c r="H110" s="42">
        <f t="shared" si="9"/>
        <v>4.99</v>
      </c>
      <c r="I110" s="43">
        <f t="shared" si="8"/>
        <v>0</v>
      </c>
      <c r="J110" s="45"/>
      <c r="K110" s="43">
        <f t="shared" si="10"/>
        <v>1</v>
      </c>
    </row>
    <row r="111" spans="1:11" ht="15">
      <c r="A111" s="67" t="s">
        <v>518</v>
      </c>
      <c r="B111" s="68" t="s">
        <v>1151</v>
      </c>
      <c r="C111" t="s">
        <v>1152</v>
      </c>
      <c r="E111" s="42">
        <v>4.9</v>
      </c>
      <c r="F111" s="42">
        <f t="shared" si="7"/>
        <v>4.9</v>
      </c>
      <c r="G111" s="45">
        <v>0</v>
      </c>
      <c r="H111" s="42">
        <f t="shared" si="9"/>
        <v>4.9</v>
      </c>
      <c r="I111" s="43">
        <f t="shared" si="8"/>
        <v>0</v>
      </c>
      <c r="J111" s="45"/>
      <c r="K111" s="43">
        <f t="shared" si="10"/>
        <v>1</v>
      </c>
    </row>
    <row r="112" spans="1:11" ht="15">
      <c r="A112" s="67" t="s">
        <v>519</v>
      </c>
      <c r="B112" s="68" t="s">
        <v>1153</v>
      </c>
      <c r="C112" t="s">
        <v>1152</v>
      </c>
      <c r="E112" s="42">
        <v>13.95</v>
      </c>
      <c r="F112" s="42">
        <f t="shared" si="7"/>
        <v>13.95</v>
      </c>
      <c r="G112" s="45">
        <v>0</v>
      </c>
      <c r="H112" s="42">
        <f t="shared" si="9"/>
        <v>13.95</v>
      </c>
      <c r="I112" s="43">
        <f t="shared" si="8"/>
        <v>0</v>
      </c>
      <c r="J112" s="45"/>
      <c r="K112" s="43">
        <f t="shared" si="10"/>
        <v>1</v>
      </c>
    </row>
    <row r="113" spans="1:11" ht="15">
      <c r="A113" s="67" t="s">
        <v>221</v>
      </c>
      <c r="B113" s="68" t="s">
        <v>1154</v>
      </c>
      <c r="C113" t="s">
        <v>1155</v>
      </c>
      <c r="E113" s="42">
        <v>1.35</v>
      </c>
      <c r="F113" s="42">
        <f t="shared" si="7"/>
        <v>1.35</v>
      </c>
      <c r="G113" s="45">
        <v>0</v>
      </c>
      <c r="H113" s="42">
        <f t="shared" si="9"/>
        <v>1.35</v>
      </c>
      <c r="I113" s="43">
        <f t="shared" si="8"/>
        <v>0</v>
      </c>
      <c r="J113" s="45"/>
      <c r="K113" s="43">
        <f t="shared" si="10"/>
        <v>1</v>
      </c>
    </row>
    <row r="114" spans="1:11" ht="15">
      <c r="A114" s="67" t="s">
        <v>1470</v>
      </c>
      <c r="B114" s="68" t="s">
        <v>1578</v>
      </c>
      <c r="C114" t="s">
        <v>1579</v>
      </c>
      <c r="E114" s="42">
        <v>1.45</v>
      </c>
      <c r="F114" s="42">
        <f>ROUND(E114*(1-$B$12),2)</f>
        <v>1.45</v>
      </c>
      <c r="G114" s="45">
        <v>0</v>
      </c>
      <c r="H114" s="42">
        <f>IF(G114&gt;0,G114,F114)</f>
        <v>1.45</v>
      </c>
      <c r="I114" s="43">
        <f>(E114-H114)/E114</f>
        <v>0</v>
      </c>
      <c r="J114" s="45"/>
      <c r="K114" s="43">
        <f>(H114-J114)/H114</f>
        <v>1</v>
      </c>
    </row>
    <row r="115" spans="1:11" ht="15">
      <c r="A115" s="67" t="s">
        <v>282</v>
      </c>
      <c r="B115" s="68" t="s">
        <v>941</v>
      </c>
      <c r="C115" t="s">
        <v>942</v>
      </c>
      <c r="E115" s="42">
        <v>8.15</v>
      </c>
      <c r="F115" s="42">
        <f t="shared" si="7"/>
        <v>8.15</v>
      </c>
      <c r="G115" s="45">
        <v>0</v>
      </c>
      <c r="H115" s="42">
        <f t="shared" si="9"/>
        <v>8.15</v>
      </c>
      <c r="I115" s="43">
        <f t="shared" si="8"/>
        <v>0</v>
      </c>
      <c r="J115" s="45"/>
      <c r="K115" s="43">
        <f t="shared" si="10"/>
        <v>1</v>
      </c>
    </row>
    <row r="116" spans="1:11" ht="15">
      <c r="A116" s="67" t="s">
        <v>222</v>
      </c>
      <c r="B116" s="68" t="s">
        <v>1136</v>
      </c>
      <c r="C116" t="s">
        <v>1137</v>
      </c>
      <c r="E116" s="42">
        <v>4.05</v>
      </c>
      <c r="F116" s="42">
        <f t="shared" si="7"/>
        <v>4.05</v>
      </c>
      <c r="G116" s="45">
        <v>0</v>
      </c>
      <c r="H116" s="42">
        <f t="shared" si="9"/>
        <v>4.05</v>
      </c>
      <c r="I116" s="43">
        <f t="shared" si="8"/>
        <v>0</v>
      </c>
      <c r="J116" s="45"/>
      <c r="K116" s="43">
        <f t="shared" si="10"/>
        <v>1</v>
      </c>
    </row>
    <row r="117" spans="1:11" ht="15">
      <c r="A117" s="67" t="s">
        <v>1471</v>
      </c>
      <c r="B117" s="68" t="s">
        <v>1473</v>
      </c>
      <c r="C117" t="s">
        <v>1472</v>
      </c>
      <c r="E117" s="42">
        <v>1.5</v>
      </c>
      <c r="F117" s="42">
        <f>ROUND(E117*(1-$B$12),2)</f>
        <v>1.5</v>
      </c>
      <c r="G117" s="45">
        <v>0</v>
      </c>
      <c r="H117" s="42">
        <f>IF(G117&gt;0,G117,F117)</f>
        <v>1.5</v>
      </c>
      <c r="I117" s="43">
        <f>(E117-H117)/E117</f>
        <v>0</v>
      </c>
      <c r="J117" s="45"/>
      <c r="K117" s="43">
        <f>(H117-J117)/H117</f>
        <v>1</v>
      </c>
    </row>
    <row r="118" spans="1:11" ht="15">
      <c r="A118" s="67" t="s">
        <v>1474</v>
      </c>
      <c r="B118" s="68" t="s">
        <v>1475</v>
      </c>
      <c r="C118" t="s">
        <v>1580</v>
      </c>
      <c r="E118" s="42">
        <v>4.38</v>
      </c>
      <c r="F118" s="42">
        <f>ROUND(E118*(1-$B$12),2)</f>
        <v>4.38</v>
      </c>
      <c r="G118" s="45">
        <v>0</v>
      </c>
      <c r="H118" s="42">
        <f>IF(G118&gt;0,G118,F118)</f>
        <v>4.38</v>
      </c>
      <c r="I118" s="43">
        <f>(E118-H118)/E118</f>
        <v>0</v>
      </c>
      <c r="J118" s="45"/>
      <c r="K118" s="43">
        <f>(H118-J118)/H118</f>
        <v>1</v>
      </c>
    </row>
    <row r="119" spans="1:11" ht="15">
      <c r="A119" s="67" t="s">
        <v>223</v>
      </c>
      <c r="B119" s="68" t="s">
        <v>697</v>
      </c>
      <c r="E119" s="42">
        <v>2.73</v>
      </c>
      <c r="F119" s="42">
        <f t="shared" si="7"/>
        <v>2.73</v>
      </c>
      <c r="G119" s="45">
        <v>0</v>
      </c>
      <c r="H119" s="42">
        <f t="shared" si="9"/>
        <v>2.73</v>
      </c>
      <c r="I119" s="43">
        <f t="shared" si="8"/>
        <v>0</v>
      </c>
      <c r="J119" s="45"/>
      <c r="K119" s="43">
        <f t="shared" si="10"/>
        <v>1</v>
      </c>
    </row>
    <row r="120" spans="1:11" ht="15">
      <c r="A120" s="67" t="s">
        <v>1476</v>
      </c>
      <c r="B120" s="68" t="s">
        <v>748</v>
      </c>
      <c r="C120" t="s">
        <v>1477</v>
      </c>
      <c r="E120" s="42">
        <v>0.65</v>
      </c>
      <c r="F120" s="42">
        <f>ROUND(E120*(1-$B$12),2)</f>
        <v>0.65</v>
      </c>
      <c r="G120" s="45">
        <v>0</v>
      </c>
      <c r="H120" s="42">
        <f>IF(G120&gt;0,G120,F120)</f>
        <v>0.65</v>
      </c>
      <c r="I120" s="43">
        <f>(E120-H120)/E120</f>
        <v>0</v>
      </c>
      <c r="J120" s="45"/>
      <c r="K120" s="43">
        <f>(H120-J120)/H120</f>
        <v>1</v>
      </c>
    </row>
    <row r="121" spans="1:11" ht="15">
      <c r="A121" s="67" t="s">
        <v>17</v>
      </c>
      <c r="B121" s="68" t="s">
        <v>748</v>
      </c>
      <c r="C121" t="s">
        <v>743</v>
      </c>
      <c r="E121" s="42">
        <v>0.75</v>
      </c>
      <c r="F121" s="42">
        <f t="shared" si="7"/>
        <v>0.75</v>
      </c>
      <c r="G121" s="45">
        <v>0</v>
      </c>
      <c r="H121" s="42">
        <f t="shared" si="9"/>
        <v>0.75</v>
      </c>
      <c r="I121" s="43">
        <f t="shared" si="8"/>
        <v>0</v>
      </c>
      <c r="J121" s="45"/>
      <c r="K121" s="43">
        <f t="shared" si="10"/>
        <v>1</v>
      </c>
    </row>
    <row r="122" spans="1:11" ht="15">
      <c r="A122" s="67" t="s">
        <v>439</v>
      </c>
      <c r="B122" s="68" t="s">
        <v>751</v>
      </c>
      <c r="E122" s="42">
        <v>0.655</v>
      </c>
      <c r="F122" s="42">
        <f t="shared" si="7"/>
        <v>0.66</v>
      </c>
      <c r="G122" s="45">
        <v>0</v>
      </c>
      <c r="H122" s="42">
        <f t="shared" si="9"/>
        <v>0.66</v>
      </c>
      <c r="I122" s="43">
        <f t="shared" si="8"/>
        <v>-0.007633587786259549</v>
      </c>
      <c r="J122" s="45"/>
      <c r="K122" s="43">
        <f t="shared" si="10"/>
        <v>1</v>
      </c>
    </row>
    <row r="123" spans="1:11" ht="15">
      <c r="A123" s="67" t="s">
        <v>1478</v>
      </c>
      <c r="B123" s="68" t="s">
        <v>1581</v>
      </c>
      <c r="C123" t="s">
        <v>1582</v>
      </c>
      <c r="E123" s="42">
        <v>1.19</v>
      </c>
      <c r="F123" s="42">
        <f>ROUND(E123*(1-$B$12),2)</f>
        <v>1.19</v>
      </c>
      <c r="G123" s="45">
        <v>0</v>
      </c>
      <c r="H123" s="42">
        <f>IF(G123&gt;0,G123,F123)</f>
        <v>1.19</v>
      </c>
      <c r="I123" s="43">
        <f>(E123-H123)/E123</f>
        <v>0</v>
      </c>
      <c r="J123" s="45"/>
      <c r="K123" s="43">
        <f>(H123-J123)/H123</f>
        <v>1</v>
      </c>
    </row>
    <row r="124" spans="1:11" ht="15">
      <c r="A124" s="67" t="s">
        <v>1479</v>
      </c>
      <c r="B124" s="68" t="s">
        <v>1481</v>
      </c>
      <c r="C124" t="s">
        <v>1480</v>
      </c>
      <c r="E124" s="42">
        <v>0.79</v>
      </c>
      <c r="F124" s="42">
        <f>ROUND(E124*(1-$B$12),2)</f>
        <v>0.79</v>
      </c>
      <c r="G124" s="45">
        <v>0</v>
      </c>
      <c r="H124" s="42">
        <f>IF(G124&gt;0,G124,F124)</f>
        <v>0.79</v>
      </c>
      <c r="I124" s="43">
        <f>(E124-H124)/E124</f>
        <v>0</v>
      </c>
      <c r="J124" s="45"/>
      <c r="K124" s="43">
        <f>(H124-J124)/H124</f>
        <v>1</v>
      </c>
    </row>
    <row r="125" spans="1:11" ht="15">
      <c r="A125" s="67" t="s">
        <v>1482</v>
      </c>
      <c r="B125" s="68" t="s">
        <v>1483</v>
      </c>
      <c r="C125" t="s">
        <v>1484</v>
      </c>
      <c r="E125" s="42">
        <v>0.49</v>
      </c>
      <c r="F125" s="42">
        <f>ROUND(E125*(1-$B$12),2)</f>
        <v>0.49</v>
      </c>
      <c r="G125" s="45">
        <v>0</v>
      </c>
      <c r="H125" s="42">
        <f>IF(G125&gt;0,G125,F125)</f>
        <v>0.49</v>
      </c>
      <c r="I125" s="43">
        <f>(E125-H125)/E125</f>
        <v>0</v>
      </c>
      <c r="J125" s="45"/>
      <c r="K125" s="43">
        <f>(H125-J125)/H125</f>
        <v>1</v>
      </c>
    </row>
    <row r="126" spans="1:11" ht="15">
      <c r="A126" s="67" t="s">
        <v>224</v>
      </c>
      <c r="B126" s="68" t="s">
        <v>1156</v>
      </c>
      <c r="C126" t="s">
        <v>1157</v>
      </c>
      <c r="E126" s="42">
        <v>1.19</v>
      </c>
      <c r="F126" s="42">
        <f t="shared" si="7"/>
        <v>1.19</v>
      </c>
      <c r="G126" s="45">
        <v>0</v>
      </c>
      <c r="H126" s="42">
        <f t="shared" si="9"/>
        <v>1.19</v>
      </c>
      <c r="I126" s="43">
        <f t="shared" si="8"/>
        <v>0</v>
      </c>
      <c r="J126" s="45"/>
      <c r="K126" s="43">
        <f t="shared" si="10"/>
        <v>1</v>
      </c>
    </row>
    <row r="127" spans="1:11" ht="15">
      <c r="A127" s="67" t="s">
        <v>283</v>
      </c>
      <c r="B127" s="68" t="s">
        <v>1158</v>
      </c>
      <c r="C127" t="s">
        <v>1159</v>
      </c>
      <c r="E127" s="42">
        <v>2.5</v>
      </c>
      <c r="F127" s="42">
        <f t="shared" si="7"/>
        <v>2.5</v>
      </c>
      <c r="G127" s="45">
        <v>0</v>
      </c>
      <c r="H127" s="42">
        <f t="shared" si="9"/>
        <v>2.5</v>
      </c>
      <c r="I127" s="43">
        <f t="shared" si="8"/>
        <v>0</v>
      </c>
      <c r="J127" s="45"/>
      <c r="K127" s="43">
        <f t="shared" si="10"/>
        <v>1</v>
      </c>
    </row>
    <row r="128" spans="1:11" ht="15">
      <c r="A128" s="67" t="s">
        <v>440</v>
      </c>
      <c r="B128" s="68" t="s">
        <v>1323</v>
      </c>
      <c r="E128" s="42">
        <v>6.05</v>
      </c>
      <c r="F128" s="42">
        <f t="shared" si="7"/>
        <v>6.05</v>
      </c>
      <c r="G128" s="45">
        <v>0</v>
      </c>
      <c r="H128" s="42">
        <f t="shared" si="9"/>
        <v>6.05</v>
      </c>
      <c r="I128" s="43">
        <f t="shared" si="8"/>
        <v>0</v>
      </c>
      <c r="J128" s="45"/>
      <c r="K128" s="43">
        <f t="shared" si="10"/>
        <v>1</v>
      </c>
    </row>
    <row r="129" spans="1:11" ht="15">
      <c r="A129" s="67" t="s">
        <v>1329</v>
      </c>
      <c r="B129" s="68" t="s">
        <v>1335</v>
      </c>
      <c r="C129" t="s">
        <v>691</v>
      </c>
      <c r="E129" s="42">
        <v>5.85</v>
      </c>
      <c r="F129" s="42">
        <f t="shared" si="7"/>
        <v>5.85</v>
      </c>
      <c r="G129" s="45">
        <v>0</v>
      </c>
      <c r="H129" s="42">
        <f t="shared" si="9"/>
        <v>5.85</v>
      </c>
      <c r="I129" s="43">
        <f t="shared" si="8"/>
        <v>0</v>
      </c>
      <c r="J129" s="45"/>
      <c r="K129" s="43">
        <f t="shared" si="10"/>
        <v>1</v>
      </c>
    </row>
    <row r="130" spans="1:11" ht="15">
      <c r="A130" s="67" t="s">
        <v>284</v>
      </c>
      <c r="B130" s="68" t="s">
        <v>529</v>
      </c>
      <c r="C130" t="s">
        <v>618</v>
      </c>
      <c r="E130" s="42">
        <v>0.75</v>
      </c>
      <c r="F130" s="42">
        <f t="shared" si="7"/>
        <v>0.75</v>
      </c>
      <c r="G130" s="45">
        <v>0</v>
      </c>
      <c r="H130" s="42">
        <f t="shared" si="9"/>
        <v>0.75</v>
      </c>
      <c r="I130" s="43">
        <f t="shared" si="8"/>
        <v>0</v>
      </c>
      <c r="J130" s="45"/>
      <c r="K130" s="43">
        <f t="shared" si="10"/>
        <v>1</v>
      </c>
    </row>
    <row r="131" spans="1:11" ht="15">
      <c r="A131" s="67" t="s">
        <v>412</v>
      </c>
      <c r="B131" s="68" t="s">
        <v>529</v>
      </c>
      <c r="C131" t="s">
        <v>619</v>
      </c>
      <c r="E131" s="42">
        <v>1.2</v>
      </c>
      <c r="F131" s="42">
        <f t="shared" si="7"/>
        <v>1.2</v>
      </c>
      <c r="G131" s="45">
        <v>0</v>
      </c>
      <c r="H131" s="42">
        <f t="shared" si="9"/>
        <v>1.2</v>
      </c>
      <c r="I131" s="43">
        <f t="shared" si="8"/>
        <v>0</v>
      </c>
      <c r="J131" s="45"/>
      <c r="K131" s="43">
        <f t="shared" si="10"/>
        <v>1</v>
      </c>
    </row>
    <row r="132" spans="1:11" ht="15">
      <c r="A132" s="67" t="s">
        <v>225</v>
      </c>
      <c r="B132" s="68" t="s">
        <v>529</v>
      </c>
      <c r="C132" t="s">
        <v>641</v>
      </c>
      <c r="E132" s="42">
        <v>15.49</v>
      </c>
      <c r="F132" s="42">
        <f t="shared" si="7"/>
        <v>15.49</v>
      </c>
      <c r="G132" s="45">
        <v>0</v>
      </c>
      <c r="H132" s="42">
        <f t="shared" si="9"/>
        <v>15.49</v>
      </c>
      <c r="I132" s="43">
        <f t="shared" si="8"/>
        <v>0</v>
      </c>
      <c r="J132" s="45"/>
      <c r="K132" s="43">
        <f t="shared" si="10"/>
        <v>1</v>
      </c>
    </row>
    <row r="133" spans="1:11" ht="15">
      <c r="A133" s="67" t="s">
        <v>285</v>
      </c>
      <c r="B133" s="68" t="s">
        <v>529</v>
      </c>
      <c r="C133" t="s">
        <v>620</v>
      </c>
      <c r="E133" s="42">
        <v>0.59</v>
      </c>
      <c r="F133" s="42">
        <f t="shared" si="7"/>
        <v>0.59</v>
      </c>
      <c r="G133" s="45">
        <v>0</v>
      </c>
      <c r="H133" s="42">
        <f t="shared" si="9"/>
        <v>0.59</v>
      </c>
      <c r="I133" s="43">
        <f t="shared" si="8"/>
        <v>0</v>
      </c>
      <c r="J133" s="45"/>
      <c r="K133" s="43">
        <f t="shared" si="10"/>
        <v>1</v>
      </c>
    </row>
    <row r="134" spans="1:11" ht="15">
      <c r="A134" s="67" t="s">
        <v>286</v>
      </c>
      <c r="B134" s="68" t="s">
        <v>529</v>
      </c>
      <c r="C134" t="s">
        <v>621</v>
      </c>
      <c r="E134" s="42">
        <v>1.2</v>
      </c>
      <c r="F134" s="42">
        <f t="shared" si="7"/>
        <v>1.2</v>
      </c>
      <c r="G134" s="45">
        <v>0</v>
      </c>
      <c r="H134" s="42">
        <f t="shared" si="9"/>
        <v>1.2</v>
      </c>
      <c r="I134" s="43">
        <f t="shared" si="8"/>
        <v>0</v>
      </c>
      <c r="J134" s="45"/>
      <c r="K134" s="43">
        <f t="shared" si="10"/>
        <v>1</v>
      </c>
    </row>
    <row r="135" spans="1:11" ht="15">
      <c r="A135" s="67" t="s">
        <v>287</v>
      </c>
      <c r="B135" s="68" t="s">
        <v>1160</v>
      </c>
      <c r="C135" t="s">
        <v>1161</v>
      </c>
      <c r="E135" s="42">
        <v>1.3</v>
      </c>
      <c r="F135" s="42">
        <f t="shared" si="7"/>
        <v>1.3</v>
      </c>
      <c r="G135" s="45">
        <v>0</v>
      </c>
      <c r="H135" s="42">
        <f t="shared" si="9"/>
        <v>1.3</v>
      </c>
      <c r="I135" s="43">
        <f t="shared" si="8"/>
        <v>0</v>
      </c>
      <c r="J135" s="45"/>
      <c r="K135" s="43">
        <f t="shared" si="10"/>
        <v>1</v>
      </c>
    </row>
    <row r="136" spans="1:11" ht="15">
      <c r="A136" s="67" t="s">
        <v>288</v>
      </c>
      <c r="B136" s="68" t="s">
        <v>1160</v>
      </c>
      <c r="C136" t="s">
        <v>1162</v>
      </c>
      <c r="E136" s="42">
        <v>2.75</v>
      </c>
      <c r="F136" s="42">
        <f t="shared" si="7"/>
        <v>2.75</v>
      </c>
      <c r="G136" s="45">
        <v>0</v>
      </c>
      <c r="H136" s="42">
        <f t="shared" si="9"/>
        <v>2.75</v>
      </c>
      <c r="I136" s="43">
        <f t="shared" si="8"/>
        <v>0</v>
      </c>
      <c r="J136" s="45"/>
      <c r="K136" s="43">
        <f t="shared" si="10"/>
        <v>1</v>
      </c>
    </row>
    <row r="137" spans="1:11" ht="15">
      <c r="A137" s="67" t="s">
        <v>289</v>
      </c>
      <c r="B137" s="68" t="s">
        <v>1160</v>
      </c>
      <c r="C137" t="s">
        <v>1163</v>
      </c>
      <c r="E137" s="42">
        <v>4.99</v>
      </c>
      <c r="F137" s="42">
        <f t="shared" si="7"/>
        <v>4.99</v>
      </c>
      <c r="G137" s="45">
        <v>0</v>
      </c>
      <c r="H137" s="42">
        <f t="shared" si="9"/>
        <v>4.99</v>
      </c>
      <c r="I137" s="43">
        <f t="shared" si="8"/>
        <v>0</v>
      </c>
      <c r="J137" s="45"/>
      <c r="K137" s="43">
        <f t="shared" si="10"/>
        <v>1</v>
      </c>
    </row>
    <row r="138" spans="1:11" ht="15">
      <c r="A138" s="67" t="s">
        <v>133</v>
      </c>
      <c r="B138" s="68" t="s">
        <v>888</v>
      </c>
      <c r="C138" t="s">
        <v>630</v>
      </c>
      <c r="E138" s="42">
        <v>6.72</v>
      </c>
      <c r="F138" s="42">
        <f t="shared" si="7"/>
        <v>6.72</v>
      </c>
      <c r="G138" s="45">
        <v>0</v>
      </c>
      <c r="H138" s="42">
        <f t="shared" si="9"/>
        <v>6.72</v>
      </c>
      <c r="I138" s="43">
        <f t="shared" si="8"/>
        <v>0</v>
      </c>
      <c r="J138" s="45"/>
      <c r="K138" s="43">
        <f t="shared" si="10"/>
        <v>1</v>
      </c>
    </row>
    <row r="139" spans="1:11" ht="15">
      <c r="A139" s="67" t="s">
        <v>134</v>
      </c>
      <c r="B139" s="68" t="s">
        <v>889</v>
      </c>
      <c r="C139" t="s">
        <v>630</v>
      </c>
      <c r="E139" s="42">
        <v>6.72</v>
      </c>
      <c r="F139" s="42">
        <f t="shared" si="7"/>
        <v>6.72</v>
      </c>
      <c r="G139" s="45">
        <v>0</v>
      </c>
      <c r="H139" s="42">
        <f t="shared" si="9"/>
        <v>6.72</v>
      </c>
      <c r="I139" s="43">
        <f t="shared" si="8"/>
        <v>0</v>
      </c>
      <c r="J139" s="45"/>
      <c r="K139" s="43">
        <f t="shared" si="10"/>
        <v>1</v>
      </c>
    </row>
    <row r="140" spans="1:11" ht="15">
      <c r="A140" s="67" t="s">
        <v>226</v>
      </c>
      <c r="B140" s="68" t="s">
        <v>718</v>
      </c>
      <c r="C140" t="s">
        <v>630</v>
      </c>
      <c r="E140" s="42">
        <v>7.68</v>
      </c>
      <c r="F140" s="42">
        <f t="shared" si="7"/>
        <v>7.68</v>
      </c>
      <c r="G140" s="45">
        <v>0</v>
      </c>
      <c r="H140" s="42">
        <f t="shared" si="9"/>
        <v>7.68</v>
      </c>
      <c r="I140" s="43">
        <f t="shared" si="8"/>
        <v>0</v>
      </c>
      <c r="J140" s="45"/>
      <c r="K140" s="43">
        <f t="shared" si="10"/>
        <v>1</v>
      </c>
    </row>
    <row r="141" spans="1:11" ht="15">
      <c r="A141" s="67" t="s">
        <v>290</v>
      </c>
      <c r="B141" s="68" t="s">
        <v>890</v>
      </c>
      <c r="E141" s="42">
        <v>1.52</v>
      </c>
      <c r="F141" s="42">
        <f t="shared" si="7"/>
        <v>1.52</v>
      </c>
      <c r="G141" s="45">
        <v>0</v>
      </c>
      <c r="H141" s="42">
        <f t="shared" si="9"/>
        <v>1.52</v>
      </c>
      <c r="I141" s="43">
        <f t="shared" si="8"/>
        <v>0</v>
      </c>
      <c r="J141" s="45"/>
      <c r="K141" s="43">
        <f t="shared" si="10"/>
        <v>1</v>
      </c>
    </row>
    <row r="142" spans="1:11" ht="15">
      <c r="A142" s="67" t="s">
        <v>227</v>
      </c>
      <c r="B142" s="68" t="s">
        <v>696</v>
      </c>
      <c r="E142" s="42">
        <v>8.5</v>
      </c>
      <c r="F142" s="42">
        <f t="shared" si="7"/>
        <v>8.5</v>
      </c>
      <c r="G142" s="45">
        <v>0</v>
      </c>
      <c r="H142" s="42">
        <f t="shared" si="9"/>
        <v>8.5</v>
      </c>
      <c r="I142" s="43">
        <f t="shared" si="8"/>
        <v>0</v>
      </c>
      <c r="J142" s="45"/>
      <c r="K142" s="43">
        <f t="shared" si="10"/>
        <v>1</v>
      </c>
    </row>
    <row r="143" spans="1:11" ht="15">
      <c r="A143" s="67" t="s">
        <v>1485</v>
      </c>
      <c r="B143" s="68" t="s">
        <v>1486</v>
      </c>
      <c r="C143" t="s">
        <v>1487</v>
      </c>
      <c r="E143" s="42">
        <v>0.6</v>
      </c>
      <c r="F143" s="42">
        <f>ROUND(E143*(1-$B$12),2)</f>
        <v>0.6</v>
      </c>
      <c r="G143" s="45">
        <v>0</v>
      </c>
      <c r="H143" s="42">
        <f>IF(G143&gt;0,G143,F143)</f>
        <v>0.6</v>
      </c>
      <c r="I143" s="43">
        <f>(E143-H143)/E143</f>
        <v>0</v>
      </c>
      <c r="J143" s="45"/>
      <c r="K143" s="43">
        <f>(H143-J143)/H143</f>
        <v>1</v>
      </c>
    </row>
    <row r="144" spans="1:11" ht="15">
      <c r="A144" s="67" t="s">
        <v>291</v>
      </c>
      <c r="B144" s="68" t="s">
        <v>1267</v>
      </c>
      <c r="C144" t="s">
        <v>1266</v>
      </c>
      <c r="E144" s="42">
        <v>1.96</v>
      </c>
      <c r="F144" s="42">
        <f t="shared" si="7"/>
        <v>1.96</v>
      </c>
      <c r="G144" s="45">
        <v>0</v>
      </c>
      <c r="H144" s="42">
        <f t="shared" si="9"/>
        <v>1.96</v>
      </c>
      <c r="I144" s="43">
        <f t="shared" si="8"/>
        <v>0</v>
      </c>
      <c r="J144" s="45"/>
      <c r="K144" s="43">
        <f t="shared" si="10"/>
        <v>1</v>
      </c>
    </row>
    <row r="145" spans="1:11" ht="15">
      <c r="A145" s="67" t="s">
        <v>292</v>
      </c>
      <c r="B145" s="68" t="s">
        <v>1238</v>
      </c>
      <c r="E145" s="42">
        <v>1.56</v>
      </c>
      <c r="F145" s="42">
        <f t="shared" si="7"/>
        <v>1.56</v>
      </c>
      <c r="G145" s="45">
        <v>0</v>
      </c>
      <c r="H145" s="42">
        <f t="shared" si="9"/>
        <v>1.56</v>
      </c>
      <c r="I145" s="43">
        <f t="shared" si="8"/>
        <v>0</v>
      </c>
      <c r="J145" s="45"/>
      <c r="K145" s="43">
        <f t="shared" si="10"/>
        <v>1</v>
      </c>
    </row>
    <row r="146" spans="1:11" ht="15">
      <c r="A146" s="67" t="s">
        <v>293</v>
      </c>
      <c r="B146" s="68" t="s">
        <v>1199</v>
      </c>
      <c r="C146" t="s">
        <v>1201</v>
      </c>
      <c r="E146" s="42">
        <v>2.6</v>
      </c>
      <c r="F146" s="42">
        <f t="shared" si="7"/>
        <v>2.6</v>
      </c>
      <c r="G146" s="45">
        <v>0</v>
      </c>
      <c r="H146" s="42">
        <f t="shared" si="9"/>
        <v>2.6</v>
      </c>
      <c r="I146" s="43">
        <f t="shared" si="8"/>
        <v>0</v>
      </c>
      <c r="J146" s="45"/>
      <c r="K146" s="43">
        <f t="shared" si="10"/>
        <v>1</v>
      </c>
    </row>
    <row r="147" spans="1:11" ht="15">
      <c r="A147" s="67" t="s">
        <v>441</v>
      </c>
      <c r="B147" s="68" t="s">
        <v>593</v>
      </c>
      <c r="C147" t="s">
        <v>1306</v>
      </c>
      <c r="E147" s="42">
        <v>9.98</v>
      </c>
      <c r="F147" s="42">
        <f t="shared" si="7"/>
        <v>9.98</v>
      </c>
      <c r="G147" s="45">
        <v>0</v>
      </c>
      <c r="H147" s="42">
        <f t="shared" si="9"/>
        <v>9.98</v>
      </c>
      <c r="I147" s="43">
        <f t="shared" si="8"/>
        <v>0</v>
      </c>
      <c r="J147" s="45"/>
      <c r="K147" s="43">
        <f t="shared" si="10"/>
        <v>1</v>
      </c>
    </row>
    <row r="148" spans="1:11" ht="15">
      <c r="A148" s="67" t="s">
        <v>442</v>
      </c>
      <c r="B148" s="68" t="s">
        <v>594</v>
      </c>
      <c r="C148" t="s">
        <v>613</v>
      </c>
      <c r="E148" s="42">
        <v>2.9</v>
      </c>
      <c r="F148" s="42">
        <f t="shared" si="7"/>
        <v>2.9</v>
      </c>
      <c r="G148" s="45">
        <v>0</v>
      </c>
      <c r="H148" s="42">
        <f t="shared" si="9"/>
        <v>2.9</v>
      </c>
      <c r="I148" s="43">
        <f t="shared" si="8"/>
        <v>0</v>
      </c>
      <c r="J148" s="45"/>
      <c r="K148" s="43">
        <f t="shared" si="10"/>
        <v>1</v>
      </c>
    </row>
    <row r="149" spans="1:11" ht="15">
      <c r="A149" s="67" t="s">
        <v>443</v>
      </c>
      <c r="B149" s="68" t="s">
        <v>682</v>
      </c>
      <c r="C149" t="s">
        <v>679</v>
      </c>
      <c r="E149" s="42">
        <v>3.98</v>
      </c>
      <c r="F149" s="42">
        <f t="shared" si="7"/>
        <v>3.98</v>
      </c>
      <c r="G149" s="45">
        <v>0</v>
      </c>
      <c r="H149" s="42">
        <f t="shared" si="9"/>
        <v>3.98</v>
      </c>
      <c r="I149" s="43">
        <f t="shared" si="8"/>
        <v>0</v>
      </c>
      <c r="J149" s="45"/>
      <c r="K149" s="43">
        <f t="shared" si="10"/>
        <v>1</v>
      </c>
    </row>
    <row r="150" spans="1:11" ht="15">
      <c r="A150" s="67" t="s">
        <v>444</v>
      </c>
      <c r="B150" s="68" t="s">
        <v>585</v>
      </c>
      <c r="C150" t="s">
        <v>680</v>
      </c>
      <c r="E150" s="42">
        <v>2.53</v>
      </c>
      <c r="F150" s="42">
        <f t="shared" si="7"/>
        <v>2.53</v>
      </c>
      <c r="G150" s="45">
        <v>0</v>
      </c>
      <c r="H150" s="42">
        <f t="shared" si="9"/>
        <v>2.53</v>
      </c>
      <c r="I150" s="43">
        <f t="shared" si="8"/>
        <v>0</v>
      </c>
      <c r="J150" s="45"/>
      <c r="K150" s="43">
        <f t="shared" si="10"/>
        <v>1</v>
      </c>
    </row>
    <row r="151" spans="1:11" ht="15">
      <c r="A151" s="67" t="s">
        <v>445</v>
      </c>
      <c r="B151" s="68" t="s">
        <v>585</v>
      </c>
      <c r="C151" t="s">
        <v>681</v>
      </c>
      <c r="E151" s="42">
        <v>3.32</v>
      </c>
      <c r="F151" s="42">
        <f t="shared" si="7"/>
        <v>3.32</v>
      </c>
      <c r="G151" s="45">
        <v>0</v>
      </c>
      <c r="H151" s="42">
        <f t="shared" si="9"/>
        <v>3.32</v>
      </c>
      <c r="I151" s="43">
        <f t="shared" si="8"/>
        <v>0</v>
      </c>
      <c r="J151" s="45"/>
      <c r="K151" s="43">
        <f t="shared" si="10"/>
        <v>1</v>
      </c>
    </row>
    <row r="152" spans="1:11" ht="15">
      <c r="A152" s="67" t="s">
        <v>446</v>
      </c>
      <c r="B152" s="68" t="s">
        <v>586</v>
      </c>
      <c r="C152" t="s">
        <v>647</v>
      </c>
      <c r="E152" s="42">
        <v>2.56</v>
      </c>
      <c r="F152" s="42">
        <f t="shared" si="7"/>
        <v>2.56</v>
      </c>
      <c r="G152" s="45">
        <v>0</v>
      </c>
      <c r="H152" s="42">
        <f t="shared" si="9"/>
        <v>2.56</v>
      </c>
      <c r="I152" s="43">
        <f t="shared" si="8"/>
        <v>0</v>
      </c>
      <c r="J152" s="45"/>
      <c r="K152" s="43">
        <f t="shared" si="10"/>
        <v>1</v>
      </c>
    </row>
    <row r="153" spans="1:11" ht="15">
      <c r="A153" s="67" t="s">
        <v>447</v>
      </c>
      <c r="B153" s="68" t="s">
        <v>586</v>
      </c>
      <c r="C153" t="s">
        <v>648</v>
      </c>
      <c r="E153" s="42">
        <v>2.56</v>
      </c>
      <c r="F153" s="42">
        <f t="shared" si="7"/>
        <v>2.56</v>
      </c>
      <c r="G153" s="45">
        <v>0</v>
      </c>
      <c r="H153" s="42">
        <f t="shared" si="9"/>
        <v>2.56</v>
      </c>
      <c r="I153" s="43">
        <f t="shared" si="8"/>
        <v>0</v>
      </c>
      <c r="J153" s="45"/>
      <c r="K153" s="43">
        <f t="shared" si="10"/>
        <v>1</v>
      </c>
    </row>
    <row r="154" spans="1:11" ht="15">
      <c r="A154" s="67" t="s">
        <v>448</v>
      </c>
      <c r="B154" s="68" t="s">
        <v>640</v>
      </c>
      <c r="C154" t="s">
        <v>649</v>
      </c>
      <c r="E154" s="42">
        <v>2.56</v>
      </c>
      <c r="F154" s="42">
        <f t="shared" si="7"/>
        <v>2.56</v>
      </c>
      <c r="G154" s="45">
        <v>0</v>
      </c>
      <c r="H154" s="42">
        <f t="shared" si="9"/>
        <v>2.56</v>
      </c>
      <c r="I154" s="43">
        <f t="shared" si="8"/>
        <v>0</v>
      </c>
      <c r="J154" s="45"/>
      <c r="K154" s="43">
        <f t="shared" si="10"/>
        <v>1</v>
      </c>
    </row>
    <row r="155" spans="1:11" ht="15">
      <c r="A155" s="67" t="s">
        <v>449</v>
      </c>
      <c r="B155" s="68" t="s">
        <v>651</v>
      </c>
      <c r="C155" t="s">
        <v>652</v>
      </c>
      <c r="E155" s="42">
        <v>3.32</v>
      </c>
      <c r="F155" s="42">
        <f t="shared" si="7"/>
        <v>3.32</v>
      </c>
      <c r="G155" s="45">
        <v>0</v>
      </c>
      <c r="H155" s="42">
        <f t="shared" si="9"/>
        <v>3.32</v>
      </c>
      <c r="I155" s="43">
        <f t="shared" si="8"/>
        <v>0</v>
      </c>
      <c r="J155" s="45"/>
      <c r="K155" s="43">
        <f t="shared" si="10"/>
        <v>1</v>
      </c>
    </row>
    <row r="156" spans="1:11" ht="15">
      <c r="A156" s="67" t="s">
        <v>135</v>
      </c>
      <c r="B156" s="68" t="s">
        <v>586</v>
      </c>
      <c r="C156" t="s">
        <v>650</v>
      </c>
      <c r="E156" s="42">
        <v>7.98</v>
      </c>
      <c r="F156" s="42">
        <f t="shared" si="7"/>
        <v>7.98</v>
      </c>
      <c r="G156" s="45">
        <v>0</v>
      </c>
      <c r="H156" s="42">
        <f t="shared" si="9"/>
        <v>7.98</v>
      </c>
      <c r="I156" s="43">
        <f t="shared" si="8"/>
        <v>0</v>
      </c>
      <c r="J156" s="45"/>
      <c r="K156" s="43">
        <f t="shared" si="10"/>
        <v>1</v>
      </c>
    </row>
    <row r="157" spans="1:11" ht="15">
      <c r="A157" s="67" t="s">
        <v>136</v>
      </c>
      <c r="B157" s="68" t="s">
        <v>640</v>
      </c>
      <c r="C157" t="s">
        <v>643</v>
      </c>
      <c r="E157" s="42">
        <v>10.5</v>
      </c>
      <c r="F157" s="42">
        <f t="shared" si="7"/>
        <v>10.5</v>
      </c>
      <c r="G157" s="45">
        <v>0</v>
      </c>
      <c r="H157" s="42">
        <f t="shared" si="9"/>
        <v>10.5</v>
      </c>
      <c r="I157" s="43">
        <f t="shared" si="8"/>
        <v>0</v>
      </c>
      <c r="J157" s="45"/>
      <c r="K157" s="43">
        <f t="shared" si="10"/>
        <v>1</v>
      </c>
    </row>
    <row r="158" spans="1:11" ht="15">
      <c r="A158" s="67" t="s">
        <v>228</v>
      </c>
      <c r="B158" s="68" t="s">
        <v>1387</v>
      </c>
      <c r="C158" t="s">
        <v>644</v>
      </c>
      <c r="E158" s="42">
        <v>3.22</v>
      </c>
      <c r="F158" s="42">
        <f t="shared" si="7"/>
        <v>3.22</v>
      </c>
      <c r="G158" s="45">
        <v>0</v>
      </c>
      <c r="H158" s="42">
        <f t="shared" si="9"/>
        <v>3.22</v>
      </c>
      <c r="I158" s="43">
        <f t="shared" si="8"/>
        <v>0</v>
      </c>
      <c r="J158" s="45"/>
      <c r="K158" s="43">
        <f t="shared" si="10"/>
        <v>1</v>
      </c>
    </row>
    <row r="159" spans="1:11" ht="15">
      <c r="A159" s="67" t="s">
        <v>450</v>
      </c>
      <c r="B159" s="68" t="s">
        <v>653</v>
      </c>
      <c r="C159" t="s">
        <v>654</v>
      </c>
      <c r="E159" s="42">
        <v>2.1</v>
      </c>
      <c r="F159" s="42">
        <f t="shared" si="7"/>
        <v>2.1</v>
      </c>
      <c r="G159" s="45">
        <v>0</v>
      </c>
      <c r="H159" s="42">
        <f t="shared" si="9"/>
        <v>2.1</v>
      </c>
      <c r="I159" s="43">
        <f t="shared" si="8"/>
        <v>0</v>
      </c>
      <c r="J159" s="45"/>
      <c r="K159" s="43">
        <f t="shared" si="10"/>
        <v>1</v>
      </c>
    </row>
    <row r="160" spans="1:11" ht="15">
      <c r="A160" s="67" t="s">
        <v>970</v>
      </c>
      <c r="B160" s="68" t="s">
        <v>968</v>
      </c>
      <c r="C160" t="s">
        <v>969</v>
      </c>
      <c r="E160" s="42">
        <v>12.52</v>
      </c>
      <c r="F160" s="42">
        <f t="shared" si="7"/>
        <v>12.52</v>
      </c>
      <c r="G160" s="45">
        <v>0</v>
      </c>
      <c r="H160" s="42">
        <f t="shared" si="9"/>
        <v>12.52</v>
      </c>
      <c r="I160" s="43">
        <f t="shared" si="8"/>
        <v>0</v>
      </c>
      <c r="J160" s="45"/>
      <c r="K160" s="43">
        <f t="shared" si="10"/>
        <v>1</v>
      </c>
    </row>
    <row r="161" spans="1:11" ht="15">
      <c r="A161" s="67" t="s">
        <v>229</v>
      </c>
      <c r="B161" s="68" t="s">
        <v>976</v>
      </c>
      <c r="C161" t="s">
        <v>1259</v>
      </c>
      <c r="E161" s="42">
        <v>15.5</v>
      </c>
      <c r="F161" s="42">
        <f aca="true" t="shared" si="11" ref="F161:F228">ROUND(E161*(1-$B$12),2)</f>
        <v>15.5</v>
      </c>
      <c r="G161" s="45">
        <v>0</v>
      </c>
      <c r="H161" s="42">
        <f t="shared" si="9"/>
        <v>15.5</v>
      </c>
      <c r="I161" s="43">
        <f aca="true" t="shared" si="12" ref="I161:I228">(E161-H161)/E161</f>
        <v>0</v>
      </c>
      <c r="J161" s="45"/>
      <c r="K161" s="43">
        <f t="shared" si="10"/>
        <v>1</v>
      </c>
    </row>
    <row r="162" spans="1:11" ht="15">
      <c r="A162" s="67" t="s">
        <v>230</v>
      </c>
      <c r="B162" s="68" t="s">
        <v>981</v>
      </c>
      <c r="C162" t="s">
        <v>982</v>
      </c>
      <c r="E162" s="42">
        <v>6.26</v>
      </c>
      <c r="F162" s="42">
        <f t="shared" si="11"/>
        <v>6.26</v>
      </c>
      <c r="G162" s="45">
        <v>0</v>
      </c>
      <c r="H162" s="42">
        <f t="shared" si="9"/>
        <v>6.26</v>
      </c>
      <c r="I162" s="43">
        <f t="shared" si="12"/>
        <v>0</v>
      </c>
      <c r="J162" s="45"/>
      <c r="K162" s="43">
        <f t="shared" si="10"/>
        <v>1</v>
      </c>
    </row>
    <row r="163" spans="1:11" ht="15">
      <c r="A163" s="67" t="s">
        <v>1488</v>
      </c>
      <c r="B163" s="68" t="s">
        <v>1489</v>
      </c>
      <c r="C163" t="s">
        <v>1490</v>
      </c>
      <c r="E163" s="42">
        <v>3.64</v>
      </c>
      <c r="F163" s="42">
        <f>ROUND(E163*(1-$B$12),2)</f>
        <v>3.64</v>
      </c>
      <c r="G163" s="45">
        <v>0</v>
      </c>
      <c r="H163" s="42">
        <f>IF(G163&gt;0,G163,F163)</f>
        <v>3.64</v>
      </c>
      <c r="I163" s="43">
        <f>(E163-H163)/E163</f>
        <v>0</v>
      </c>
      <c r="J163" s="45"/>
      <c r="K163" s="43">
        <f>(H163-J163)/H163</f>
        <v>1</v>
      </c>
    </row>
    <row r="164" spans="1:11" ht="15">
      <c r="A164" s="67" t="s">
        <v>231</v>
      </c>
      <c r="B164" s="68" t="s">
        <v>655</v>
      </c>
      <c r="C164" t="s">
        <v>656</v>
      </c>
      <c r="E164" s="42">
        <v>1.36</v>
      </c>
      <c r="F164" s="42">
        <f t="shared" si="11"/>
        <v>1.36</v>
      </c>
      <c r="G164" s="45">
        <v>0</v>
      </c>
      <c r="H164" s="42">
        <f t="shared" si="9"/>
        <v>1.36</v>
      </c>
      <c r="I164" s="43">
        <f t="shared" si="12"/>
        <v>0</v>
      </c>
      <c r="J164" s="45"/>
      <c r="K164" s="43">
        <f t="shared" si="10"/>
        <v>1</v>
      </c>
    </row>
    <row r="165" spans="1:11" ht="15">
      <c r="A165" s="67" t="s">
        <v>451</v>
      </c>
      <c r="B165" s="68" t="s">
        <v>655</v>
      </c>
      <c r="C165" t="s">
        <v>657</v>
      </c>
      <c r="E165" s="42">
        <v>1.96</v>
      </c>
      <c r="F165" s="42">
        <f t="shared" si="11"/>
        <v>1.96</v>
      </c>
      <c r="G165" s="45">
        <v>0</v>
      </c>
      <c r="H165" s="42">
        <f t="shared" si="9"/>
        <v>1.96</v>
      </c>
      <c r="I165" s="43">
        <f t="shared" si="12"/>
        <v>0</v>
      </c>
      <c r="J165" s="45"/>
      <c r="K165" s="43">
        <f t="shared" si="10"/>
        <v>1</v>
      </c>
    </row>
    <row r="166" spans="1:11" ht="15">
      <c r="A166" s="67" t="s">
        <v>232</v>
      </c>
      <c r="B166" s="68" t="s">
        <v>658</v>
      </c>
      <c r="C166" t="s">
        <v>659</v>
      </c>
      <c r="E166" s="42">
        <v>8.06</v>
      </c>
      <c r="F166" s="42">
        <f t="shared" si="11"/>
        <v>8.06</v>
      </c>
      <c r="G166" s="45">
        <v>0</v>
      </c>
      <c r="H166" s="42">
        <f t="shared" si="9"/>
        <v>8.06</v>
      </c>
      <c r="I166" s="43">
        <f t="shared" si="12"/>
        <v>0</v>
      </c>
      <c r="J166" s="45"/>
      <c r="K166" s="43">
        <f t="shared" si="10"/>
        <v>1</v>
      </c>
    </row>
    <row r="167" spans="1:11" ht="15">
      <c r="A167" s="67" t="s">
        <v>452</v>
      </c>
      <c r="B167" s="68" t="s">
        <v>661</v>
      </c>
      <c r="C167" t="s">
        <v>660</v>
      </c>
      <c r="E167" s="42">
        <v>16.64</v>
      </c>
      <c r="F167" s="42">
        <f t="shared" si="11"/>
        <v>16.64</v>
      </c>
      <c r="G167" s="45">
        <v>0</v>
      </c>
      <c r="H167" s="42">
        <f t="shared" si="9"/>
        <v>16.64</v>
      </c>
      <c r="I167" s="43">
        <f t="shared" si="12"/>
        <v>0</v>
      </c>
      <c r="J167" s="45"/>
      <c r="K167" s="43">
        <f t="shared" si="10"/>
        <v>1</v>
      </c>
    </row>
    <row r="168" spans="1:11" ht="15">
      <c r="A168" s="67" t="s">
        <v>233</v>
      </c>
      <c r="B168" s="68" t="s">
        <v>662</v>
      </c>
      <c r="C168" t="s">
        <v>663</v>
      </c>
      <c r="E168" s="42">
        <v>9.44</v>
      </c>
      <c r="F168" s="42">
        <f t="shared" si="11"/>
        <v>9.44</v>
      </c>
      <c r="G168" s="45">
        <v>0</v>
      </c>
      <c r="H168" s="42">
        <f t="shared" si="9"/>
        <v>9.44</v>
      </c>
      <c r="I168" s="43">
        <f t="shared" si="12"/>
        <v>0</v>
      </c>
      <c r="J168" s="45"/>
      <c r="K168" s="43">
        <f t="shared" si="10"/>
        <v>1</v>
      </c>
    </row>
    <row r="169" spans="1:11" ht="15">
      <c r="A169" s="67" t="s">
        <v>234</v>
      </c>
      <c r="B169" s="68" t="s">
        <v>1307</v>
      </c>
      <c r="C169" t="s">
        <v>1215</v>
      </c>
      <c r="E169" s="42">
        <v>6.97</v>
      </c>
      <c r="F169" s="42">
        <f t="shared" si="11"/>
        <v>6.97</v>
      </c>
      <c r="G169" s="45">
        <v>0</v>
      </c>
      <c r="H169" s="42">
        <f t="shared" si="9"/>
        <v>6.97</v>
      </c>
      <c r="I169" s="43">
        <f t="shared" si="12"/>
        <v>0</v>
      </c>
      <c r="J169" s="45"/>
      <c r="K169" s="43">
        <f t="shared" si="10"/>
        <v>1</v>
      </c>
    </row>
    <row r="170" spans="1:11" ht="15">
      <c r="A170" s="67" t="s">
        <v>294</v>
      </c>
      <c r="B170" s="68" t="s">
        <v>664</v>
      </c>
      <c r="C170" t="s">
        <v>665</v>
      </c>
      <c r="E170" s="42">
        <v>2.56</v>
      </c>
      <c r="F170" s="42">
        <f t="shared" si="11"/>
        <v>2.56</v>
      </c>
      <c r="G170" s="45">
        <v>0</v>
      </c>
      <c r="H170" s="42">
        <f t="shared" si="9"/>
        <v>2.56</v>
      </c>
      <c r="I170" s="43">
        <f t="shared" si="12"/>
        <v>0</v>
      </c>
      <c r="J170" s="45"/>
      <c r="K170" s="43">
        <f t="shared" si="10"/>
        <v>1</v>
      </c>
    </row>
    <row r="171" spans="1:11" ht="15">
      <c r="A171" s="67" t="s">
        <v>235</v>
      </c>
      <c r="B171" s="68" t="s">
        <v>943</v>
      </c>
      <c r="C171" t="s">
        <v>944</v>
      </c>
      <c r="E171" s="42">
        <v>1.27</v>
      </c>
      <c r="F171" s="42">
        <f t="shared" si="11"/>
        <v>1.27</v>
      </c>
      <c r="G171" s="45">
        <v>0</v>
      </c>
      <c r="H171" s="42">
        <f aca="true" t="shared" si="13" ref="H171:H236">IF(G171&gt;0,G171,F171)</f>
        <v>1.27</v>
      </c>
      <c r="I171" s="43">
        <f t="shared" si="12"/>
        <v>0</v>
      </c>
      <c r="J171" s="45"/>
      <c r="K171" s="43">
        <f aca="true" t="shared" si="14" ref="K171:K236">(H171-J171)/H171</f>
        <v>1</v>
      </c>
    </row>
    <row r="172" spans="1:11" ht="15">
      <c r="A172" s="67" t="s">
        <v>1491</v>
      </c>
      <c r="B172" s="68" t="s">
        <v>1492</v>
      </c>
      <c r="C172" t="s">
        <v>1493</v>
      </c>
      <c r="E172" s="42">
        <v>0.59</v>
      </c>
      <c r="F172" s="42">
        <f>ROUND(E172*(1-$B$12),2)</f>
        <v>0.59</v>
      </c>
      <c r="G172" s="45">
        <v>0</v>
      </c>
      <c r="H172" s="42">
        <f>IF(G172&gt;0,G172,F172)</f>
        <v>0.59</v>
      </c>
      <c r="I172" s="43">
        <f>(E172-H172)/E172</f>
        <v>0</v>
      </c>
      <c r="J172" s="45"/>
      <c r="K172" s="43">
        <f>(H172-J172)/H172</f>
        <v>1</v>
      </c>
    </row>
    <row r="173" spans="1:11" ht="15">
      <c r="A173" s="67" t="s">
        <v>236</v>
      </c>
      <c r="B173" s="68" t="s">
        <v>873</v>
      </c>
      <c r="C173" t="s">
        <v>874</v>
      </c>
      <c r="E173" s="42">
        <v>4.99</v>
      </c>
      <c r="F173" s="42">
        <f t="shared" si="11"/>
        <v>4.99</v>
      </c>
      <c r="G173" s="45">
        <v>0</v>
      </c>
      <c r="H173" s="42">
        <f t="shared" si="13"/>
        <v>4.99</v>
      </c>
      <c r="I173" s="43">
        <f t="shared" si="12"/>
        <v>0</v>
      </c>
      <c r="J173" s="45"/>
      <c r="K173" s="43">
        <f t="shared" si="14"/>
        <v>1</v>
      </c>
    </row>
    <row r="174" spans="1:11" ht="15">
      <c r="A174" s="67" t="s">
        <v>295</v>
      </c>
      <c r="B174" s="68" t="s">
        <v>875</v>
      </c>
      <c r="C174" t="s">
        <v>876</v>
      </c>
      <c r="E174" s="42">
        <v>11.99</v>
      </c>
      <c r="F174" s="42">
        <f t="shared" si="11"/>
        <v>11.99</v>
      </c>
      <c r="G174" s="45">
        <v>0</v>
      </c>
      <c r="H174" s="42">
        <f t="shared" si="13"/>
        <v>11.99</v>
      </c>
      <c r="I174" s="43">
        <f t="shared" si="12"/>
        <v>0</v>
      </c>
      <c r="J174" s="45"/>
      <c r="K174" s="43">
        <f t="shared" si="14"/>
        <v>1</v>
      </c>
    </row>
    <row r="175" spans="1:11" ht="15">
      <c r="A175" s="67" t="s">
        <v>453</v>
      </c>
      <c r="B175" s="68" t="s">
        <v>720</v>
      </c>
      <c r="E175" s="42">
        <v>109.99</v>
      </c>
      <c r="F175" s="42">
        <f t="shared" si="11"/>
        <v>109.99</v>
      </c>
      <c r="G175" s="45">
        <v>0</v>
      </c>
      <c r="H175" s="42">
        <f t="shared" si="13"/>
        <v>109.99</v>
      </c>
      <c r="I175" s="43">
        <f t="shared" si="12"/>
        <v>0</v>
      </c>
      <c r="J175" s="45"/>
      <c r="K175" s="43">
        <f t="shared" si="14"/>
        <v>1</v>
      </c>
    </row>
    <row r="176" spans="1:11" ht="15">
      <c r="A176" s="67" t="s">
        <v>137</v>
      </c>
      <c r="B176" s="68" t="s">
        <v>530</v>
      </c>
      <c r="E176" s="42">
        <v>2.09</v>
      </c>
      <c r="F176" s="42">
        <f t="shared" si="11"/>
        <v>2.09</v>
      </c>
      <c r="G176" s="45">
        <v>0</v>
      </c>
      <c r="H176" s="42">
        <f t="shared" si="13"/>
        <v>2.09</v>
      </c>
      <c r="I176" s="43">
        <f t="shared" si="12"/>
        <v>0</v>
      </c>
      <c r="J176" s="45"/>
      <c r="K176" s="43">
        <f t="shared" si="14"/>
        <v>1</v>
      </c>
    </row>
    <row r="177" spans="1:11" ht="15">
      <c r="A177" s="67" t="s">
        <v>18</v>
      </c>
      <c r="B177" s="68" t="s">
        <v>1080</v>
      </c>
      <c r="C177" t="s">
        <v>1081</v>
      </c>
      <c r="E177" s="42">
        <v>4.36</v>
      </c>
      <c r="F177" s="42">
        <f t="shared" si="11"/>
        <v>4.36</v>
      </c>
      <c r="G177" s="45">
        <v>0</v>
      </c>
      <c r="H177" s="42">
        <f t="shared" si="13"/>
        <v>4.36</v>
      </c>
      <c r="I177" s="43">
        <f t="shared" si="12"/>
        <v>0</v>
      </c>
      <c r="J177" s="45"/>
      <c r="K177" s="43">
        <f t="shared" si="14"/>
        <v>1</v>
      </c>
    </row>
    <row r="178" spans="1:11" ht="15">
      <c r="A178" s="67" t="s">
        <v>19</v>
      </c>
      <c r="B178" s="68" t="s">
        <v>1082</v>
      </c>
      <c r="C178" t="s">
        <v>1081</v>
      </c>
      <c r="E178" s="42">
        <v>4.52</v>
      </c>
      <c r="F178" s="42">
        <f t="shared" si="11"/>
        <v>4.52</v>
      </c>
      <c r="G178" s="45">
        <v>0</v>
      </c>
      <c r="H178" s="42">
        <f t="shared" si="13"/>
        <v>4.52</v>
      </c>
      <c r="I178" s="43">
        <f t="shared" si="12"/>
        <v>0</v>
      </c>
      <c r="J178" s="45"/>
      <c r="K178" s="43">
        <f t="shared" si="14"/>
        <v>1</v>
      </c>
    </row>
    <row r="179" spans="1:11" ht="15">
      <c r="A179" s="70" t="s">
        <v>1450</v>
      </c>
      <c r="B179" s="68" t="s">
        <v>1088</v>
      </c>
      <c r="C179" t="s">
        <v>1084</v>
      </c>
      <c r="E179" s="42">
        <v>6.7</v>
      </c>
      <c r="F179" s="42">
        <f>ROUND(E179*(1-$B$12),2)</f>
        <v>6.7</v>
      </c>
      <c r="G179" s="45">
        <v>0</v>
      </c>
      <c r="H179" s="42">
        <f>IF(G179&gt;0,G179,F179)</f>
        <v>6.7</v>
      </c>
      <c r="I179" s="43">
        <f>(E179-H179)/E179</f>
        <v>0</v>
      </c>
      <c r="J179" s="45"/>
      <c r="K179" s="43">
        <f>(H179-J179)/H179</f>
        <v>1</v>
      </c>
    </row>
    <row r="180" spans="1:11" ht="15">
      <c r="A180" s="67" t="s">
        <v>97</v>
      </c>
      <c r="B180" s="68" t="s">
        <v>1083</v>
      </c>
      <c r="C180" t="s">
        <v>1084</v>
      </c>
      <c r="E180" s="42">
        <v>7.41</v>
      </c>
      <c r="F180" s="42">
        <f t="shared" si="11"/>
        <v>7.41</v>
      </c>
      <c r="G180" s="45">
        <v>0</v>
      </c>
      <c r="H180" s="42">
        <f t="shared" si="13"/>
        <v>7.41</v>
      </c>
      <c r="I180" s="43">
        <f t="shared" si="12"/>
        <v>0</v>
      </c>
      <c r="J180" s="45"/>
      <c r="K180" s="43">
        <f t="shared" si="14"/>
        <v>1</v>
      </c>
    </row>
    <row r="181" spans="1:11" ht="15">
      <c r="A181" s="70" t="s">
        <v>1451</v>
      </c>
      <c r="B181" s="68" t="s">
        <v>1088</v>
      </c>
      <c r="C181" t="s">
        <v>1085</v>
      </c>
      <c r="E181" s="42">
        <v>7.33</v>
      </c>
      <c r="F181" s="42">
        <f>ROUND(E181*(1-$B$12),2)</f>
        <v>7.33</v>
      </c>
      <c r="G181" s="45">
        <v>0</v>
      </c>
      <c r="H181" s="42">
        <f>IF(G181&gt;0,G181,F181)</f>
        <v>7.33</v>
      </c>
      <c r="I181" s="43">
        <f>(E181-H181)/E181</f>
        <v>0</v>
      </c>
      <c r="J181" s="45"/>
      <c r="K181" s="43">
        <f>(H181-J181)/H181</f>
        <v>1</v>
      </c>
    </row>
    <row r="182" spans="1:11" ht="15">
      <c r="A182" s="67" t="s">
        <v>5</v>
      </c>
      <c r="B182" s="68" t="s">
        <v>1083</v>
      </c>
      <c r="C182" t="s">
        <v>1085</v>
      </c>
      <c r="E182" s="42">
        <v>7.87</v>
      </c>
      <c r="F182" s="42">
        <f t="shared" si="11"/>
        <v>7.87</v>
      </c>
      <c r="G182" s="45">
        <v>0</v>
      </c>
      <c r="H182" s="42">
        <f t="shared" si="13"/>
        <v>7.87</v>
      </c>
      <c r="I182" s="43">
        <f t="shared" si="12"/>
        <v>0</v>
      </c>
      <c r="J182" s="45"/>
      <c r="K182" s="43">
        <f t="shared" si="14"/>
        <v>1</v>
      </c>
    </row>
    <row r="183" spans="1:11" ht="15">
      <c r="A183" s="67" t="s">
        <v>20</v>
      </c>
      <c r="B183" s="68" t="s">
        <v>1086</v>
      </c>
      <c r="C183" t="s">
        <v>1087</v>
      </c>
      <c r="E183" s="42">
        <v>5.38</v>
      </c>
      <c r="F183" s="42">
        <f t="shared" si="11"/>
        <v>5.38</v>
      </c>
      <c r="G183" s="45">
        <v>0</v>
      </c>
      <c r="H183" s="42">
        <f t="shared" si="13"/>
        <v>5.38</v>
      </c>
      <c r="I183" s="43">
        <f t="shared" si="12"/>
        <v>0</v>
      </c>
      <c r="J183" s="45"/>
      <c r="K183" s="43">
        <f t="shared" si="14"/>
        <v>1</v>
      </c>
    </row>
    <row r="184" spans="1:11" ht="15">
      <c r="A184" s="67" t="s">
        <v>237</v>
      </c>
      <c r="B184" s="68" t="s">
        <v>1024</v>
      </c>
      <c r="C184" t="s">
        <v>1025</v>
      </c>
      <c r="E184" s="42">
        <v>12.79</v>
      </c>
      <c r="F184" s="42">
        <f t="shared" si="11"/>
        <v>12.79</v>
      </c>
      <c r="G184" s="45">
        <v>0</v>
      </c>
      <c r="H184" s="42">
        <f t="shared" si="13"/>
        <v>12.79</v>
      </c>
      <c r="I184" s="43">
        <f t="shared" si="12"/>
        <v>0</v>
      </c>
      <c r="J184" s="45"/>
      <c r="K184" s="43">
        <f t="shared" si="14"/>
        <v>1</v>
      </c>
    </row>
    <row r="185" spans="1:11" ht="15">
      <c r="A185" s="67" t="s">
        <v>454</v>
      </c>
      <c r="B185" s="68" t="s">
        <v>698</v>
      </c>
      <c r="C185" t="s">
        <v>693</v>
      </c>
      <c r="E185" s="42">
        <v>1.16</v>
      </c>
      <c r="F185" s="42">
        <f t="shared" si="11"/>
        <v>1.16</v>
      </c>
      <c r="G185" s="45">
        <v>0</v>
      </c>
      <c r="H185" s="42">
        <f t="shared" si="13"/>
        <v>1.16</v>
      </c>
      <c r="I185" s="43">
        <f t="shared" si="12"/>
        <v>0</v>
      </c>
      <c r="J185" s="45"/>
      <c r="K185" s="43">
        <f t="shared" si="14"/>
        <v>1</v>
      </c>
    </row>
    <row r="186" spans="1:11" ht="15">
      <c r="A186" s="67" t="s">
        <v>98</v>
      </c>
      <c r="B186" s="68" t="s">
        <v>1304</v>
      </c>
      <c r="C186" t="s">
        <v>692</v>
      </c>
      <c r="E186" s="42">
        <v>1.16</v>
      </c>
      <c r="F186" s="42">
        <f t="shared" si="11"/>
        <v>1.16</v>
      </c>
      <c r="G186" s="45">
        <v>0</v>
      </c>
      <c r="H186" s="42">
        <f t="shared" si="13"/>
        <v>1.16</v>
      </c>
      <c r="I186" s="43">
        <f t="shared" si="12"/>
        <v>0</v>
      </c>
      <c r="J186" s="45"/>
      <c r="K186" s="43">
        <f t="shared" si="14"/>
        <v>1</v>
      </c>
    </row>
    <row r="187" spans="1:11" ht="15">
      <c r="A187" s="67" t="s">
        <v>455</v>
      </c>
      <c r="B187" s="68" t="s">
        <v>595</v>
      </c>
      <c r="C187" t="s">
        <v>622</v>
      </c>
      <c r="E187" s="42">
        <v>2.7</v>
      </c>
      <c r="F187" s="42">
        <f t="shared" si="11"/>
        <v>2.7</v>
      </c>
      <c r="G187" s="45">
        <v>0</v>
      </c>
      <c r="H187" s="42">
        <f t="shared" si="13"/>
        <v>2.7</v>
      </c>
      <c r="I187" s="43">
        <f t="shared" si="12"/>
        <v>0</v>
      </c>
      <c r="J187" s="45"/>
      <c r="K187" s="43">
        <f t="shared" si="14"/>
        <v>1</v>
      </c>
    </row>
    <row r="188" spans="1:11" ht="15">
      <c r="A188" s="67" t="s">
        <v>456</v>
      </c>
      <c r="B188" s="68" t="s">
        <v>699</v>
      </c>
      <c r="C188" t="s">
        <v>1239</v>
      </c>
      <c r="E188" s="42">
        <v>1.22</v>
      </c>
      <c r="F188" s="42">
        <f t="shared" si="11"/>
        <v>1.22</v>
      </c>
      <c r="G188" s="45">
        <v>0</v>
      </c>
      <c r="H188" s="42">
        <f t="shared" si="13"/>
        <v>1.22</v>
      </c>
      <c r="I188" s="43">
        <f t="shared" si="12"/>
        <v>0</v>
      </c>
      <c r="J188" s="45"/>
      <c r="K188" s="43">
        <f t="shared" si="14"/>
        <v>1</v>
      </c>
    </row>
    <row r="189" spans="1:11" ht="15">
      <c r="A189" s="67" t="s">
        <v>457</v>
      </c>
      <c r="B189" s="68" t="s">
        <v>646</v>
      </c>
      <c r="C189" t="s">
        <v>642</v>
      </c>
      <c r="E189" s="42">
        <v>3.52</v>
      </c>
      <c r="F189" s="42">
        <f t="shared" si="11"/>
        <v>3.52</v>
      </c>
      <c r="G189" s="45">
        <v>0</v>
      </c>
      <c r="H189" s="42">
        <f t="shared" si="13"/>
        <v>3.52</v>
      </c>
      <c r="I189" s="43">
        <f t="shared" si="12"/>
        <v>0</v>
      </c>
      <c r="J189" s="45"/>
      <c r="K189" s="43">
        <f t="shared" si="14"/>
        <v>1</v>
      </c>
    </row>
    <row r="190" spans="1:11" ht="15">
      <c r="A190" s="67" t="s">
        <v>458</v>
      </c>
      <c r="B190" s="68" t="s">
        <v>1026</v>
      </c>
      <c r="C190" t="s">
        <v>908</v>
      </c>
      <c r="E190" s="42">
        <v>3.43</v>
      </c>
      <c r="F190" s="42">
        <f t="shared" si="11"/>
        <v>3.43</v>
      </c>
      <c r="G190" s="45">
        <v>0</v>
      </c>
      <c r="H190" s="42">
        <f t="shared" si="13"/>
        <v>3.43</v>
      </c>
      <c r="I190" s="43">
        <f t="shared" si="12"/>
        <v>0</v>
      </c>
      <c r="J190" s="45"/>
      <c r="K190" s="43">
        <f t="shared" si="14"/>
        <v>1</v>
      </c>
    </row>
    <row r="191" spans="1:11" ht="15">
      <c r="A191" s="67" t="s">
        <v>459</v>
      </c>
      <c r="B191" s="68" t="s">
        <v>599</v>
      </c>
      <c r="C191" t="s">
        <v>600</v>
      </c>
      <c r="E191" s="42">
        <v>7.99</v>
      </c>
      <c r="F191" s="42">
        <f t="shared" si="11"/>
        <v>7.99</v>
      </c>
      <c r="G191" s="45">
        <v>0</v>
      </c>
      <c r="H191" s="42">
        <f t="shared" si="13"/>
        <v>7.99</v>
      </c>
      <c r="I191" s="43">
        <f t="shared" si="12"/>
        <v>0</v>
      </c>
      <c r="J191" s="45"/>
      <c r="K191" s="43">
        <f t="shared" si="14"/>
        <v>1</v>
      </c>
    </row>
    <row r="192" spans="1:11" ht="15">
      <c r="A192" s="67" t="s">
        <v>123</v>
      </c>
      <c r="B192" s="68" t="s">
        <v>614</v>
      </c>
      <c r="C192" t="s">
        <v>1388</v>
      </c>
      <c r="E192" s="42">
        <v>6.99</v>
      </c>
      <c r="F192" s="42">
        <f t="shared" si="11"/>
        <v>6.99</v>
      </c>
      <c r="G192" s="45">
        <v>0</v>
      </c>
      <c r="H192" s="42">
        <f t="shared" si="13"/>
        <v>6.99</v>
      </c>
      <c r="I192" s="43">
        <f t="shared" si="12"/>
        <v>0</v>
      </c>
      <c r="J192" s="45"/>
      <c r="K192" s="43">
        <f t="shared" si="14"/>
        <v>1</v>
      </c>
    </row>
    <row r="193" spans="1:11" ht="15">
      <c r="A193" s="67" t="s">
        <v>138</v>
      </c>
      <c r="B193" s="68" t="s">
        <v>601</v>
      </c>
      <c r="C193" t="s">
        <v>1282</v>
      </c>
      <c r="E193" s="42">
        <v>1.5</v>
      </c>
      <c r="F193" s="42">
        <f t="shared" si="11"/>
        <v>1.5</v>
      </c>
      <c r="G193" s="45">
        <v>0</v>
      </c>
      <c r="H193" s="42">
        <f t="shared" si="13"/>
        <v>1.5</v>
      </c>
      <c r="I193" s="43">
        <f t="shared" si="12"/>
        <v>0</v>
      </c>
      <c r="J193" s="45"/>
      <c r="K193" s="43">
        <f t="shared" si="14"/>
        <v>1</v>
      </c>
    </row>
    <row r="194" spans="1:11" ht="15">
      <c r="A194" s="67" t="s">
        <v>238</v>
      </c>
      <c r="B194" s="68" t="s">
        <v>602</v>
      </c>
      <c r="C194" t="s">
        <v>1283</v>
      </c>
      <c r="E194" s="42">
        <v>6.5</v>
      </c>
      <c r="F194" s="42">
        <f t="shared" si="11"/>
        <v>6.5</v>
      </c>
      <c r="G194" s="45">
        <v>0</v>
      </c>
      <c r="H194" s="42">
        <f t="shared" si="13"/>
        <v>6.5</v>
      </c>
      <c r="I194" s="43">
        <f t="shared" si="12"/>
        <v>0</v>
      </c>
      <c r="J194" s="45"/>
      <c r="K194" s="43">
        <f t="shared" si="14"/>
        <v>1</v>
      </c>
    </row>
    <row r="195" spans="1:11" ht="15">
      <c r="A195" s="67" t="s">
        <v>296</v>
      </c>
      <c r="B195" s="68" t="s">
        <v>603</v>
      </c>
      <c r="C195" t="s">
        <v>624</v>
      </c>
      <c r="E195" s="42">
        <v>4.5</v>
      </c>
      <c r="F195" s="42">
        <f t="shared" si="11"/>
        <v>4.5</v>
      </c>
      <c r="G195" s="45">
        <v>0</v>
      </c>
      <c r="H195" s="42">
        <f t="shared" si="13"/>
        <v>4.5</v>
      </c>
      <c r="I195" s="43">
        <f t="shared" si="12"/>
        <v>0</v>
      </c>
      <c r="J195" s="45"/>
      <c r="K195" s="43">
        <f t="shared" si="14"/>
        <v>1</v>
      </c>
    </row>
    <row r="196" spans="1:11" ht="15">
      <c r="A196" s="67" t="s">
        <v>297</v>
      </c>
      <c r="B196" s="68" t="s">
        <v>1199</v>
      </c>
      <c r="C196" t="s">
        <v>1200</v>
      </c>
      <c r="E196" s="42">
        <v>3.99</v>
      </c>
      <c r="F196" s="42">
        <f t="shared" si="11"/>
        <v>3.99</v>
      </c>
      <c r="G196" s="45">
        <v>0</v>
      </c>
      <c r="H196" s="42">
        <f t="shared" si="13"/>
        <v>3.99</v>
      </c>
      <c r="I196" s="43">
        <f t="shared" si="12"/>
        <v>0</v>
      </c>
      <c r="J196" s="45"/>
      <c r="K196" s="43">
        <f t="shared" si="14"/>
        <v>1</v>
      </c>
    </row>
    <row r="197" spans="1:11" ht="15">
      <c r="A197" s="67" t="s">
        <v>199</v>
      </c>
      <c r="B197" s="68" t="s">
        <v>721</v>
      </c>
      <c r="C197" t="s">
        <v>722</v>
      </c>
      <c r="E197" s="42">
        <v>11.99</v>
      </c>
      <c r="F197" s="42">
        <f t="shared" si="11"/>
        <v>11.99</v>
      </c>
      <c r="G197" s="45">
        <v>0</v>
      </c>
      <c r="H197" s="42">
        <f t="shared" si="13"/>
        <v>11.99</v>
      </c>
      <c r="I197" s="43">
        <f t="shared" si="12"/>
        <v>0</v>
      </c>
      <c r="J197" s="45"/>
      <c r="K197" s="43">
        <f t="shared" si="14"/>
        <v>1</v>
      </c>
    </row>
    <row r="198" spans="1:11" ht="15">
      <c r="A198" s="67" t="s">
        <v>239</v>
      </c>
      <c r="B198" s="68" t="s">
        <v>767</v>
      </c>
      <c r="C198" t="s">
        <v>741</v>
      </c>
      <c r="E198" s="42">
        <v>13.99</v>
      </c>
      <c r="F198" s="42">
        <f t="shared" si="11"/>
        <v>13.99</v>
      </c>
      <c r="G198" s="45">
        <v>0</v>
      </c>
      <c r="H198" s="42">
        <f t="shared" si="13"/>
        <v>13.99</v>
      </c>
      <c r="I198" s="43">
        <f t="shared" si="12"/>
        <v>0</v>
      </c>
      <c r="J198" s="45"/>
      <c r="K198" s="43">
        <f t="shared" si="14"/>
        <v>1</v>
      </c>
    </row>
    <row r="199" spans="1:11" ht="15">
      <c r="A199" s="67" t="s">
        <v>200</v>
      </c>
      <c r="B199" s="68" t="s">
        <v>1191</v>
      </c>
      <c r="C199" t="s">
        <v>1324</v>
      </c>
      <c r="E199" s="42">
        <v>42.99</v>
      </c>
      <c r="F199" s="42">
        <f t="shared" si="11"/>
        <v>42.99</v>
      </c>
      <c r="G199" s="45">
        <v>0</v>
      </c>
      <c r="H199" s="42">
        <f t="shared" si="13"/>
        <v>42.99</v>
      </c>
      <c r="I199" s="43">
        <f t="shared" si="12"/>
        <v>0</v>
      </c>
      <c r="J199" s="45"/>
      <c r="K199" s="43">
        <f t="shared" si="14"/>
        <v>1</v>
      </c>
    </row>
    <row r="200" spans="1:11" ht="15">
      <c r="A200" s="67" t="s">
        <v>298</v>
      </c>
      <c r="B200" s="68" t="s">
        <v>778</v>
      </c>
      <c r="C200" t="s">
        <v>1242</v>
      </c>
      <c r="E200" s="42">
        <v>31.99</v>
      </c>
      <c r="F200" s="42">
        <f t="shared" si="11"/>
        <v>31.99</v>
      </c>
      <c r="G200" s="45">
        <v>0</v>
      </c>
      <c r="H200" s="42">
        <f t="shared" si="13"/>
        <v>31.99</v>
      </c>
      <c r="I200" s="43">
        <f t="shared" si="12"/>
        <v>0</v>
      </c>
      <c r="J200" s="45"/>
      <c r="K200" s="43">
        <f t="shared" si="14"/>
        <v>1</v>
      </c>
    </row>
    <row r="201" spans="1:11" ht="15">
      <c r="A201" s="67" t="s">
        <v>460</v>
      </c>
      <c r="B201" s="68" t="s">
        <v>1032</v>
      </c>
      <c r="E201" s="42">
        <v>1.99</v>
      </c>
      <c r="F201" s="42">
        <f t="shared" si="11"/>
        <v>1.99</v>
      </c>
      <c r="G201" s="45">
        <v>0</v>
      </c>
      <c r="H201" s="42">
        <f t="shared" si="13"/>
        <v>1.99</v>
      </c>
      <c r="I201" s="43">
        <f t="shared" si="12"/>
        <v>0</v>
      </c>
      <c r="J201" s="45"/>
      <c r="K201" s="43">
        <f t="shared" si="14"/>
        <v>1</v>
      </c>
    </row>
    <row r="202" spans="1:11" ht="15">
      <c r="A202" s="67" t="s">
        <v>461</v>
      </c>
      <c r="B202" s="68" t="s">
        <v>1033</v>
      </c>
      <c r="C202" t="s">
        <v>1261</v>
      </c>
      <c r="E202" s="42">
        <v>1.29</v>
      </c>
      <c r="F202" s="42">
        <f t="shared" si="11"/>
        <v>1.29</v>
      </c>
      <c r="G202" s="45">
        <v>0</v>
      </c>
      <c r="H202" s="42">
        <f t="shared" si="13"/>
        <v>1.29</v>
      </c>
      <c r="I202" s="43">
        <f t="shared" si="12"/>
        <v>0</v>
      </c>
      <c r="J202" s="45"/>
      <c r="K202" s="43">
        <f t="shared" si="14"/>
        <v>1</v>
      </c>
    </row>
    <row r="203" spans="1:11" ht="15">
      <c r="A203" s="67" t="s">
        <v>201</v>
      </c>
      <c r="B203" s="68" t="s">
        <v>736</v>
      </c>
      <c r="C203" t="s">
        <v>1308</v>
      </c>
      <c r="E203" s="42">
        <v>11.99</v>
      </c>
      <c r="F203" s="42">
        <f t="shared" si="11"/>
        <v>11.99</v>
      </c>
      <c r="G203" s="45">
        <v>0</v>
      </c>
      <c r="H203" s="42">
        <f t="shared" si="13"/>
        <v>11.99</v>
      </c>
      <c r="I203" s="43">
        <f t="shared" si="12"/>
        <v>0</v>
      </c>
      <c r="J203" s="45"/>
      <c r="K203" s="43">
        <f t="shared" si="14"/>
        <v>1</v>
      </c>
    </row>
    <row r="204" spans="1:11" ht="15">
      <c r="A204" s="67" t="s">
        <v>240</v>
      </c>
      <c r="B204" s="68" t="s">
        <v>723</v>
      </c>
      <c r="C204" t="s">
        <v>1303</v>
      </c>
      <c r="E204" s="42">
        <v>4.99</v>
      </c>
      <c r="F204" s="42">
        <f t="shared" si="11"/>
        <v>4.99</v>
      </c>
      <c r="G204" s="45">
        <v>0</v>
      </c>
      <c r="H204" s="42">
        <f t="shared" si="13"/>
        <v>4.99</v>
      </c>
      <c r="I204" s="43">
        <f t="shared" si="12"/>
        <v>0</v>
      </c>
      <c r="J204" s="45"/>
      <c r="K204" s="43">
        <f t="shared" si="14"/>
        <v>1</v>
      </c>
    </row>
    <row r="205" spans="1:11" ht="15">
      <c r="A205" s="67" t="s">
        <v>462</v>
      </c>
      <c r="B205" s="68" t="s">
        <v>1142</v>
      </c>
      <c r="C205" t="s">
        <v>1143</v>
      </c>
      <c r="E205" s="42">
        <v>1.48</v>
      </c>
      <c r="F205" s="42">
        <f t="shared" si="11"/>
        <v>1.48</v>
      </c>
      <c r="G205" s="45">
        <v>0</v>
      </c>
      <c r="H205" s="42">
        <f t="shared" si="13"/>
        <v>1.48</v>
      </c>
      <c r="I205" s="43">
        <f t="shared" si="12"/>
        <v>0</v>
      </c>
      <c r="J205" s="45"/>
      <c r="K205" s="43">
        <f t="shared" si="14"/>
        <v>1</v>
      </c>
    </row>
    <row r="206" spans="1:11" ht="15">
      <c r="A206" s="67" t="s">
        <v>299</v>
      </c>
      <c r="B206" s="68" t="s">
        <v>865</v>
      </c>
      <c r="C206" t="s">
        <v>866</v>
      </c>
      <c r="E206" s="42">
        <v>2.45</v>
      </c>
      <c r="F206" s="42">
        <f t="shared" si="11"/>
        <v>2.45</v>
      </c>
      <c r="G206" s="45">
        <v>0</v>
      </c>
      <c r="H206" s="42">
        <f t="shared" si="13"/>
        <v>2.45</v>
      </c>
      <c r="I206" s="43">
        <f t="shared" si="12"/>
        <v>0</v>
      </c>
      <c r="J206" s="45"/>
      <c r="K206" s="43">
        <f t="shared" si="14"/>
        <v>1</v>
      </c>
    </row>
    <row r="207" spans="1:11" ht="15">
      <c r="A207" s="67" t="s">
        <v>300</v>
      </c>
      <c r="B207" s="68" t="s">
        <v>947</v>
      </c>
      <c r="C207" t="s">
        <v>948</v>
      </c>
      <c r="E207" s="42">
        <v>5.99</v>
      </c>
      <c r="F207" s="42">
        <f t="shared" si="11"/>
        <v>5.99</v>
      </c>
      <c r="G207" s="45">
        <v>0</v>
      </c>
      <c r="H207" s="42">
        <f t="shared" si="13"/>
        <v>5.99</v>
      </c>
      <c r="I207" s="43">
        <f t="shared" si="12"/>
        <v>0</v>
      </c>
      <c r="J207" s="45"/>
      <c r="K207" s="43">
        <f t="shared" si="14"/>
        <v>1</v>
      </c>
    </row>
    <row r="208" spans="1:11" ht="15">
      <c r="A208" s="67" t="s">
        <v>99</v>
      </c>
      <c r="B208" s="68" t="s">
        <v>949</v>
      </c>
      <c r="C208" t="s">
        <v>950</v>
      </c>
      <c r="E208" s="42">
        <v>21.77</v>
      </c>
      <c r="F208" s="42">
        <f t="shared" si="11"/>
        <v>21.77</v>
      </c>
      <c r="G208" s="45">
        <v>0</v>
      </c>
      <c r="H208" s="42">
        <f t="shared" si="13"/>
        <v>21.77</v>
      </c>
      <c r="I208" s="43">
        <f t="shared" si="12"/>
        <v>0</v>
      </c>
      <c r="J208" s="45"/>
      <c r="K208" s="43">
        <f t="shared" si="14"/>
        <v>1</v>
      </c>
    </row>
    <row r="209" spans="1:11" ht="15">
      <c r="A209" s="67" t="s">
        <v>463</v>
      </c>
      <c r="B209" s="68" t="s">
        <v>1144</v>
      </c>
      <c r="C209" t="s">
        <v>1145</v>
      </c>
      <c r="E209" s="42">
        <v>2.72</v>
      </c>
      <c r="F209" s="42">
        <f t="shared" si="11"/>
        <v>2.72</v>
      </c>
      <c r="G209" s="45">
        <v>0</v>
      </c>
      <c r="H209" s="42">
        <f t="shared" si="13"/>
        <v>2.72</v>
      </c>
      <c r="I209" s="43">
        <f t="shared" si="12"/>
        <v>0</v>
      </c>
      <c r="J209" s="45"/>
      <c r="K209" s="43">
        <f t="shared" si="14"/>
        <v>1</v>
      </c>
    </row>
    <row r="210" spans="1:11" ht="15">
      <c r="A210" s="67" t="s">
        <v>301</v>
      </c>
      <c r="B210" s="68" t="s">
        <v>1311</v>
      </c>
      <c r="C210" t="s">
        <v>1313</v>
      </c>
      <c r="E210" s="42">
        <v>30.59</v>
      </c>
      <c r="F210" s="42">
        <f t="shared" si="11"/>
        <v>30.59</v>
      </c>
      <c r="G210" s="45">
        <v>0</v>
      </c>
      <c r="H210" s="42">
        <f t="shared" si="13"/>
        <v>30.59</v>
      </c>
      <c r="I210" s="43">
        <f t="shared" si="12"/>
        <v>0</v>
      </c>
      <c r="J210" s="45"/>
      <c r="K210" s="43">
        <f t="shared" si="14"/>
        <v>1</v>
      </c>
    </row>
    <row r="211" spans="1:11" ht="15">
      <c r="A211" s="67" t="s">
        <v>302</v>
      </c>
      <c r="B211" s="68" t="s">
        <v>1213</v>
      </c>
      <c r="C211" t="s">
        <v>1312</v>
      </c>
      <c r="E211" s="42">
        <v>34.02</v>
      </c>
      <c r="F211" s="42">
        <f t="shared" si="11"/>
        <v>34.02</v>
      </c>
      <c r="G211" s="45">
        <v>0</v>
      </c>
      <c r="H211" s="42">
        <f t="shared" si="13"/>
        <v>34.02</v>
      </c>
      <c r="I211" s="43">
        <f t="shared" si="12"/>
        <v>0</v>
      </c>
      <c r="J211" s="45"/>
      <c r="K211" s="43">
        <f t="shared" si="14"/>
        <v>1</v>
      </c>
    </row>
    <row r="212" spans="1:11" ht="15">
      <c r="A212" s="67" t="s">
        <v>124</v>
      </c>
      <c r="B212" s="68" t="s">
        <v>724</v>
      </c>
      <c r="E212" s="42">
        <v>4.49</v>
      </c>
      <c r="F212" s="42">
        <f t="shared" si="11"/>
        <v>4.49</v>
      </c>
      <c r="G212" s="45">
        <v>0</v>
      </c>
      <c r="H212" s="42">
        <f t="shared" si="13"/>
        <v>4.49</v>
      </c>
      <c r="I212" s="43">
        <f t="shared" si="12"/>
        <v>0</v>
      </c>
      <c r="J212" s="45"/>
      <c r="K212" s="43">
        <f t="shared" si="14"/>
        <v>1</v>
      </c>
    </row>
    <row r="213" spans="1:11" ht="15">
      <c r="A213" s="67" t="s">
        <v>139</v>
      </c>
      <c r="B213" s="68" t="s">
        <v>1138</v>
      </c>
      <c r="C213" t="s">
        <v>1139</v>
      </c>
      <c r="E213" s="42">
        <v>6.95</v>
      </c>
      <c r="F213" s="42">
        <f t="shared" si="11"/>
        <v>6.95</v>
      </c>
      <c r="G213" s="45">
        <v>0</v>
      </c>
      <c r="H213" s="42">
        <f t="shared" si="13"/>
        <v>6.95</v>
      </c>
      <c r="I213" s="43">
        <f t="shared" si="12"/>
        <v>0</v>
      </c>
      <c r="J213" s="45"/>
      <c r="K213" s="43">
        <f t="shared" si="14"/>
        <v>1</v>
      </c>
    </row>
    <row r="214" spans="1:11" ht="15">
      <c r="A214" s="67" t="s">
        <v>202</v>
      </c>
      <c r="B214" s="68" t="s">
        <v>1141</v>
      </c>
      <c r="C214" t="s">
        <v>1140</v>
      </c>
      <c r="E214" s="42">
        <v>7.95</v>
      </c>
      <c r="F214" s="42">
        <f t="shared" si="11"/>
        <v>7.95</v>
      </c>
      <c r="G214" s="45">
        <v>0</v>
      </c>
      <c r="H214" s="42">
        <f t="shared" si="13"/>
        <v>7.95</v>
      </c>
      <c r="I214" s="43">
        <f t="shared" si="12"/>
        <v>0</v>
      </c>
      <c r="J214" s="45"/>
      <c r="K214" s="43">
        <f t="shared" si="14"/>
        <v>1</v>
      </c>
    </row>
    <row r="215" spans="1:11" ht="15">
      <c r="A215" s="67" t="s">
        <v>464</v>
      </c>
      <c r="B215" s="68" t="s">
        <v>1196</v>
      </c>
      <c r="C215" t="s">
        <v>869</v>
      </c>
      <c r="E215" s="42">
        <v>6.39</v>
      </c>
      <c r="F215" s="42">
        <f t="shared" si="11"/>
        <v>6.39</v>
      </c>
      <c r="G215" s="45">
        <v>0</v>
      </c>
      <c r="H215" s="42">
        <f t="shared" si="13"/>
        <v>6.39</v>
      </c>
      <c r="I215" s="43">
        <f t="shared" si="12"/>
        <v>0</v>
      </c>
      <c r="J215" s="45"/>
      <c r="K215" s="43">
        <f t="shared" si="14"/>
        <v>1</v>
      </c>
    </row>
    <row r="216" spans="1:11" ht="15">
      <c r="A216" s="67" t="s">
        <v>6</v>
      </c>
      <c r="B216" s="68" t="s">
        <v>1197</v>
      </c>
      <c r="C216" t="s">
        <v>1198</v>
      </c>
      <c r="E216" s="42">
        <v>34.79</v>
      </c>
      <c r="F216" s="42">
        <f t="shared" si="11"/>
        <v>34.79</v>
      </c>
      <c r="G216" s="45">
        <v>0</v>
      </c>
      <c r="H216" s="42">
        <f t="shared" si="13"/>
        <v>34.79</v>
      </c>
      <c r="I216" s="43">
        <f t="shared" si="12"/>
        <v>0</v>
      </c>
      <c r="J216" s="45"/>
      <c r="K216" s="43">
        <f t="shared" si="14"/>
        <v>1</v>
      </c>
    </row>
    <row r="217" spans="1:11" ht="15">
      <c r="A217" s="67" t="s">
        <v>465</v>
      </c>
      <c r="B217" s="68" t="s">
        <v>677</v>
      </c>
      <c r="C217" t="s">
        <v>678</v>
      </c>
      <c r="E217" s="42">
        <v>3.49</v>
      </c>
      <c r="F217" s="42">
        <f t="shared" si="11"/>
        <v>3.49</v>
      </c>
      <c r="G217" s="45">
        <v>0</v>
      </c>
      <c r="H217" s="42">
        <f t="shared" si="13"/>
        <v>3.49</v>
      </c>
      <c r="I217" s="43">
        <f t="shared" si="12"/>
        <v>0</v>
      </c>
      <c r="J217" s="45"/>
      <c r="K217" s="43">
        <f t="shared" si="14"/>
        <v>1</v>
      </c>
    </row>
    <row r="218" spans="1:11" ht="15">
      <c r="A218" s="67" t="s">
        <v>1494</v>
      </c>
      <c r="B218" s="68" t="s">
        <v>677</v>
      </c>
      <c r="C218" t="s">
        <v>1495</v>
      </c>
      <c r="E218" s="42">
        <v>3.49</v>
      </c>
      <c r="F218" s="42">
        <f>ROUND(E218*(1-$B$12),2)</f>
        <v>3.49</v>
      </c>
      <c r="G218" s="45">
        <v>0</v>
      </c>
      <c r="H218" s="42">
        <f>IF(G218&gt;0,G218,F218)</f>
        <v>3.49</v>
      </c>
      <c r="I218" s="43">
        <f>(E218-H218)/E218</f>
        <v>0</v>
      </c>
      <c r="J218" s="45"/>
      <c r="K218" s="43">
        <f>(H218-J218)/H218</f>
        <v>1</v>
      </c>
    </row>
    <row r="219" spans="1:11" ht="15">
      <c r="A219" s="67" t="s">
        <v>1496</v>
      </c>
      <c r="B219" s="68" t="s">
        <v>1497</v>
      </c>
      <c r="C219" t="s">
        <v>1498</v>
      </c>
      <c r="E219" s="42">
        <v>14.79</v>
      </c>
      <c r="F219" s="42">
        <f>ROUND(E219*(1-$B$12),2)</f>
        <v>14.79</v>
      </c>
      <c r="G219" s="45">
        <v>0</v>
      </c>
      <c r="H219" s="42">
        <f>IF(G219&gt;0,G219,F219)</f>
        <v>14.79</v>
      </c>
      <c r="I219" s="43">
        <f>(E219-H219)/E219</f>
        <v>0</v>
      </c>
      <c r="J219" s="45"/>
      <c r="K219" s="43">
        <f>(H219-J219)/H219</f>
        <v>1</v>
      </c>
    </row>
    <row r="220" spans="1:11" ht="15">
      <c r="A220" s="67" t="s">
        <v>1353</v>
      </c>
      <c r="B220" s="68" t="s">
        <v>1364</v>
      </c>
      <c r="C220">
        <v>100</v>
      </c>
      <c r="E220" s="42">
        <v>6.79</v>
      </c>
      <c r="F220" s="42">
        <f t="shared" si="11"/>
        <v>6.79</v>
      </c>
      <c r="G220" s="45">
        <v>0</v>
      </c>
      <c r="H220" s="42">
        <f t="shared" si="13"/>
        <v>6.79</v>
      </c>
      <c r="I220" s="43">
        <f t="shared" si="12"/>
        <v>0</v>
      </c>
      <c r="J220" s="45"/>
      <c r="K220" s="43">
        <f t="shared" si="14"/>
        <v>1</v>
      </c>
    </row>
    <row r="221" spans="1:11" ht="15">
      <c r="A221" s="67" t="s">
        <v>1354</v>
      </c>
      <c r="B221" s="68" t="s">
        <v>1364</v>
      </c>
      <c r="C221">
        <v>360</v>
      </c>
      <c r="E221" s="42">
        <v>18.49</v>
      </c>
      <c r="F221" s="42">
        <f t="shared" si="11"/>
        <v>18.49</v>
      </c>
      <c r="G221" s="45">
        <v>0</v>
      </c>
      <c r="H221" s="42">
        <f t="shared" si="13"/>
        <v>18.49</v>
      </c>
      <c r="I221" s="43">
        <f t="shared" si="12"/>
        <v>0</v>
      </c>
      <c r="J221" s="45"/>
      <c r="K221" s="43">
        <f t="shared" si="14"/>
        <v>1</v>
      </c>
    </row>
    <row r="222" spans="1:11" ht="15">
      <c r="A222" s="67" t="s">
        <v>1355</v>
      </c>
      <c r="B222" s="68" t="s">
        <v>1365</v>
      </c>
      <c r="C222">
        <v>100</v>
      </c>
      <c r="E222" s="42">
        <v>6.79</v>
      </c>
      <c r="F222" s="42">
        <f t="shared" si="11"/>
        <v>6.79</v>
      </c>
      <c r="G222" s="45">
        <v>0</v>
      </c>
      <c r="H222" s="42">
        <f t="shared" si="13"/>
        <v>6.79</v>
      </c>
      <c r="I222" s="43">
        <f t="shared" si="12"/>
        <v>0</v>
      </c>
      <c r="J222" s="45"/>
      <c r="K222" s="43">
        <f t="shared" si="14"/>
        <v>1</v>
      </c>
    </row>
    <row r="223" spans="1:11" ht="15">
      <c r="A223" s="67" t="s">
        <v>1356</v>
      </c>
      <c r="B223" s="68" t="s">
        <v>1365</v>
      </c>
      <c r="C223">
        <v>360</v>
      </c>
      <c r="E223" s="42">
        <v>18.49</v>
      </c>
      <c r="F223" s="42">
        <f t="shared" si="11"/>
        <v>18.49</v>
      </c>
      <c r="G223" s="45">
        <v>0</v>
      </c>
      <c r="H223" s="42">
        <f t="shared" si="13"/>
        <v>18.49</v>
      </c>
      <c r="I223" s="43">
        <f t="shared" si="12"/>
        <v>0</v>
      </c>
      <c r="J223" s="45"/>
      <c r="K223" s="43">
        <f t="shared" si="14"/>
        <v>1</v>
      </c>
    </row>
    <row r="224" spans="1:11" ht="15">
      <c r="A224" s="67" t="s">
        <v>1357</v>
      </c>
      <c r="B224" s="68" t="s">
        <v>1366</v>
      </c>
      <c r="C224">
        <v>360</v>
      </c>
      <c r="E224" s="42">
        <v>18.49</v>
      </c>
      <c r="F224" s="42">
        <f t="shared" si="11"/>
        <v>18.49</v>
      </c>
      <c r="G224" s="45">
        <v>0</v>
      </c>
      <c r="H224" s="42">
        <f t="shared" si="13"/>
        <v>18.49</v>
      </c>
      <c r="I224" s="43">
        <f t="shared" si="12"/>
        <v>0</v>
      </c>
      <c r="J224" s="45"/>
      <c r="K224" s="43">
        <f t="shared" si="14"/>
        <v>1</v>
      </c>
    </row>
    <row r="225" spans="1:11" ht="15">
      <c r="A225" s="67" t="s">
        <v>242</v>
      </c>
      <c r="B225" s="68" t="s">
        <v>891</v>
      </c>
      <c r="C225" t="s">
        <v>892</v>
      </c>
      <c r="E225" s="42">
        <v>8.99</v>
      </c>
      <c r="F225" s="42">
        <f t="shared" si="11"/>
        <v>8.99</v>
      </c>
      <c r="G225" s="45">
        <v>0</v>
      </c>
      <c r="H225" s="42">
        <f t="shared" si="13"/>
        <v>8.99</v>
      </c>
      <c r="I225" s="43">
        <f t="shared" si="12"/>
        <v>0</v>
      </c>
      <c r="J225" s="45"/>
      <c r="K225" s="43">
        <f t="shared" si="14"/>
        <v>1</v>
      </c>
    </row>
    <row r="226" spans="1:11" ht="15">
      <c r="A226" s="67" t="s">
        <v>303</v>
      </c>
      <c r="B226" s="68" t="s">
        <v>893</v>
      </c>
      <c r="E226" s="42">
        <v>9.99</v>
      </c>
      <c r="F226" s="42">
        <f t="shared" si="11"/>
        <v>9.99</v>
      </c>
      <c r="G226" s="45">
        <v>0</v>
      </c>
      <c r="H226" s="42">
        <f t="shared" si="13"/>
        <v>9.99</v>
      </c>
      <c r="I226" s="43">
        <f t="shared" si="12"/>
        <v>0</v>
      </c>
      <c r="J226" s="45"/>
      <c r="K226" s="43">
        <f t="shared" si="14"/>
        <v>1</v>
      </c>
    </row>
    <row r="227" spans="1:11" ht="15">
      <c r="A227" s="67" t="s">
        <v>304</v>
      </c>
      <c r="B227" s="68" t="s">
        <v>1256</v>
      </c>
      <c r="E227" s="42">
        <v>35</v>
      </c>
      <c r="F227" s="42">
        <f t="shared" si="11"/>
        <v>35</v>
      </c>
      <c r="G227" s="45">
        <v>0</v>
      </c>
      <c r="H227" s="42">
        <f t="shared" si="13"/>
        <v>35</v>
      </c>
      <c r="I227" s="43">
        <f t="shared" si="12"/>
        <v>0</v>
      </c>
      <c r="J227" s="45"/>
      <c r="K227" s="43">
        <f t="shared" si="14"/>
        <v>1</v>
      </c>
    </row>
    <row r="228" spans="1:11" ht="15">
      <c r="A228" s="67" t="s">
        <v>305</v>
      </c>
      <c r="B228" s="68" t="s">
        <v>894</v>
      </c>
      <c r="E228" s="42">
        <v>18</v>
      </c>
      <c r="F228" s="42">
        <f t="shared" si="11"/>
        <v>18</v>
      </c>
      <c r="G228" s="45">
        <v>0</v>
      </c>
      <c r="H228" s="42">
        <f t="shared" si="13"/>
        <v>18</v>
      </c>
      <c r="I228" s="43">
        <f t="shared" si="12"/>
        <v>0</v>
      </c>
      <c r="J228" s="45"/>
      <c r="K228" s="43">
        <f t="shared" si="14"/>
        <v>1</v>
      </c>
    </row>
    <row r="229" spans="1:11" ht="15">
      <c r="A229" s="67" t="s">
        <v>243</v>
      </c>
      <c r="B229" s="68" t="s">
        <v>895</v>
      </c>
      <c r="E229" s="42">
        <v>22</v>
      </c>
      <c r="F229" s="42">
        <f aca="true" t="shared" si="15" ref="F229:F291">ROUND(E229*(1-$B$12),2)</f>
        <v>22</v>
      </c>
      <c r="G229" s="45">
        <v>0</v>
      </c>
      <c r="H229" s="42">
        <f t="shared" si="13"/>
        <v>22</v>
      </c>
      <c r="I229" s="43">
        <f aca="true" t="shared" si="16" ref="I229:I291">(E229-H229)/E229</f>
        <v>0</v>
      </c>
      <c r="J229" s="45"/>
      <c r="K229" s="43">
        <f t="shared" si="14"/>
        <v>1</v>
      </c>
    </row>
    <row r="230" spans="1:11" ht="15">
      <c r="A230" s="67" t="s">
        <v>100</v>
      </c>
      <c r="B230" s="68" t="s">
        <v>1176</v>
      </c>
      <c r="C230" t="s">
        <v>1265</v>
      </c>
      <c r="E230" s="42">
        <v>9.79</v>
      </c>
      <c r="F230" s="42">
        <f t="shared" si="15"/>
        <v>9.79</v>
      </c>
      <c r="G230" s="45">
        <v>0</v>
      </c>
      <c r="H230" s="42">
        <f t="shared" si="13"/>
        <v>9.79</v>
      </c>
      <c r="I230" s="43">
        <f t="shared" si="16"/>
        <v>0</v>
      </c>
      <c r="J230" s="45"/>
      <c r="K230" s="43">
        <f t="shared" si="14"/>
        <v>1</v>
      </c>
    </row>
    <row r="231" spans="1:11" ht="15">
      <c r="A231" s="67" t="s">
        <v>101</v>
      </c>
      <c r="B231" s="68" t="s">
        <v>1299</v>
      </c>
      <c r="E231" s="42">
        <v>13.9</v>
      </c>
      <c r="F231" s="42">
        <f t="shared" si="15"/>
        <v>13.9</v>
      </c>
      <c r="G231" s="45">
        <v>0</v>
      </c>
      <c r="H231" s="42">
        <f t="shared" si="13"/>
        <v>13.9</v>
      </c>
      <c r="I231" s="43">
        <f t="shared" si="16"/>
        <v>0</v>
      </c>
      <c r="J231" s="45"/>
      <c r="K231" s="43">
        <f t="shared" si="14"/>
        <v>1</v>
      </c>
    </row>
    <row r="232" spans="1:11" ht="15">
      <c r="A232" s="67" t="s">
        <v>21</v>
      </c>
      <c r="B232" s="68" t="s">
        <v>1091</v>
      </c>
      <c r="E232" s="42">
        <v>20.99</v>
      </c>
      <c r="F232" s="42">
        <f t="shared" si="15"/>
        <v>20.99</v>
      </c>
      <c r="G232" s="45">
        <v>0</v>
      </c>
      <c r="H232" s="42">
        <f t="shared" si="13"/>
        <v>20.99</v>
      </c>
      <c r="I232" s="43">
        <f t="shared" si="16"/>
        <v>0</v>
      </c>
      <c r="J232" s="45"/>
      <c r="K232" s="43">
        <f t="shared" si="14"/>
        <v>1</v>
      </c>
    </row>
    <row r="233" spans="1:11" ht="15">
      <c r="A233" s="67" t="s">
        <v>7</v>
      </c>
      <c r="B233" s="68" t="s">
        <v>1092</v>
      </c>
      <c r="E233" s="42">
        <v>57.99</v>
      </c>
      <c r="F233" s="42">
        <f t="shared" si="15"/>
        <v>57.99</v>
      </c>
      <c r="G233" s="45">
        <v>0</v>
      </c>
      <c r="H233" s="42">
        <f t="shared" si="13"/>
        <v>57.99</v>
      </c>
      <c r="I233" s="43">
        <f t="shared" si="16"/>
        <v>0</v>
      </c>
      <c r="J233" s="45"/>
      <c r="K233" s="43">
        <f t="shared" si="14"/>
        <v>1</v>
      </c>
    </row>
    <row r="234" spans="1:11" ht="15">
      <c r="A234" s="67" t="s">
        <v>306</v>
      </c>
      <c r="B234" s="68" t="s">
        <v>1093</v>
      </c>
      <c r="E234" s="42">
        <v>31.99</v>
      </c>
      <c r="F234" s="42">
        <f t="shared" si="15"/>
        <v>31.99</v>
      </c>
      <c r="G234" s="45">
        <v>0</v>
      </c>
      <c r="H234" s="42">
        <f t="shared" si="13"/>
        <v>31.99</v>
      </c>
      <c r="I234" s="43">
        <f t="shared" si="16"/>
        <v>0</v>
      </c>
      <c r="J234" s="45"/>
      <c r="K234" s="43">
        <f t="shared" si="14"/>
        <v>1</v>
      </c>
    </row>
    <row r="235" spans="1:11" ht="15">
      <c r="A235" s="67" t="s">
        <v>241</v>
      </c>
      <c r="B235" s="68" t="s">
        <v>877</v>
      </c>
      <c r="C235" t="s">
        <v>766</v>
      </c>
      <c r="E235" s="42">
        <v>5.79</v>
      </c>
      <c r="F235" s="42">
        <f t="shared" si="15"/>
        <v>5.79</v>
      </c>
      <c r="G235" s="45">
        <v>0</v>
      </c>
      <c r="H235" s="42">
        <f t="shared" si="13"/>
        <v>5.79</v>
      </c>
      <c r="I235" s="43">
        <f t="shared" si="16"/>
        <v>0</v>
      </c>
      <c r="J235" s="45"/>
      <c r="K235" s="43">
        <f t="shared" si="14"/>
        <v>1</v>
      </c>
    </row>
    <row r="236" spans="1:11" ht="15">
      <c r="A236" s="67" t="s">
        <v>244</v>
      </c>
      <c r="B236" s="68" t="s">
        <v>769</v>
      </c>
      <c r="C236" t="s">
        <v>770</v>
      </c>
      <c r="E236" s="42">
        <v>9.99</v>
      </c>
      <c r="F236" s="42">
        <f t="shared" si="15"/>
        <v>9.99</v>
      </c>
      <c r="G236" s="45">
        <v>0</v>
      </c>
      <c r="H236" s="42">
        <f t="shared" si="13"/>
        <v>9.99</v>
      </c>
      <c r="I236" s="43">
        <f t="shared" si="16"/>
        <v>0</v>
      </c>
      <c r="J236" s="45"/>
      <c r="K236" s="43">
        <f t="shared" si="14"/>
        <v>1</v>
      </c>
    </row>
    <row r="237" spans="1:11" ht="15">
      <c r="A237" s="67" t="s">
        <v>245</v>
      </c>
      <c r="B237" s="68" t="s">
        <v>725</v>
      </c>
      <c r="E237" s="42">
        <v>4.99</v>
      </c>
      <c r="F237" s="42">
        <f t="shared" si="15"/>
        <v>4.99</v>
      </c>
      <c r="G237" s="45">
        <v>0</v>
      </c>
      <c r="H237" s="42">
        <f aca="true" t="shared" si="17" ref="H237:H300">IF(G237&gt;0,G237,F237)</f>
        <v>4.99</v>
      </c>
      <c r="I237" s="43">
        <f t="shared" si="16"/>
        <v>0</v>
      </c>
      <c r="J237" s="45"/>
      <c r="K237" s="43">
        <f aca="true" t="shared" si="18" ref="K237:K300">(H237-J237)/H237</f>
        <v>1</v>
      </c>
    </row>
    <row r="238" spans="1:11" ht="15">
      <c r="A238" s="67" t="s">
        <v>1499</v>
      </c>
      <c r="B238" s="68" t="s">
        <v>1500</v>
      </c>
      <c r="C238" t="s">
        <v>1501</v>
      </c>
      <c r="E238" s="42">
        <v>4.99</v>
      </c>
      <c r="F238" s="42">
        <f>ROUND(E238*(1-$B$12),2)</f>
        <v>4.99</v>
      </c>
      <c r="G238" s="45">
        <v>0</v>
      </c>
      <c r="H238" s="42">
        <f>IF(G238&gt;0,G238,F238)</f>
        <v>4.99</v>
      </c>
      <c r="I238" s="43">
        <f>(E238-H238)/E238</f>
        <v>0</v>
      </c>
      <c r="J238" s="45"/>
      <c r="K238" s="43">
        <f>(H238-J238)/H238</f>
        <v>1</v>
      </c>
    </row>
    <row r="239" spans="1:11" ht="15">
      <c r="A239" s="67" t="s">
        <v>140</v>
      </c>
      <c r="B239" s="68" t="s">
        <v>726</v>
      </c>
      <c r="C239" t="s">
        <v>1305</v>
      </c>
      <c r="E239" s="42">
        <v>6.99</v>
      </c>
      <c r="F239" s="42">
        <f t="shared" si="15"/>
        <v>6.99</v>
      </c>
      <c r="G239" s="45">
        <v>0</v>
      </c>
      <c r="H239" s="42">
        <f t="shared" si="17"/>
        <v>6.99</v>
      </c>
      <c r="I239" s="43">
        <f t="shared" si="16"/>
        <v>0</v>
      </c>
      <c r="J239" s="45"/>
      <c r="K239" s="43">
        <f t="shared" si="18"/>
        <v>1</v>
      </c>
    </row>
    <row r="240" spans="1:11" ht="15">
      <c r="A240" s="67" t="s">
        <v>203</v>
      </c>
      <c r="B240" s="68" t="s">
        <v>1034</v>
      </c>
      <c r="C240" t="s">
        <v>1035</v>
      </c>
      <c r="E240" s="42">
        <v>16.99</v>
      </c>
      <c r="F240" s="42">
        <f t="shared" si="15"/>
        <v>16.99</v>
      </c>
      <c r="G240" s="45">
        <v>0</v>
      </c>
      <c r="H240" s="42">
        <f t="shared" si="17"/>
        <v>16.99</v>
      </c>
      <c r="I240" s="43">
        <f t="shared" si="16"/>
        <v>0</v>
      </c>
      <c r="J240" s="45"/>
      <c r="K240" s="43">
        <f t="shared" si="18"/>
        <v>1</v>
      </c>
    </row>
    <row r="241" spans="1:11" ht="15">
      <c r="A241" s="67" t="s">
        <v>22</v>
      </c>
      <c r="B241" s="68" t="s">
        <v>1089</v>
      </c>
      <c r="C241" t="s">
        <v>1090</v>
      </c>
      <c r="E241" s="42">
        <v>3.0465</v>
      </c>
      <c r="F241" s="42">
        <f t="shared" si="15"/>
        <v>3.05</v>
      </c>
      <c r="G241" s="45">
        <v>0</v>
      </c>
      <c r="H241" s="42">
        <f t="shared" si="17"/>
        <v>3.05</v>
      </c>
      <c r="I241" s="43">
        <f t="shared" si="16"/>
        <v>-0.0011488593467913464</v>
      </c>
      <c r="J241" s="45"/>
      <c r="K241" s="43">
        <f t="shared" si="18"/>
        <v>1</v>
      </c>
    </row>
    <row r="242" spans="1:11" ht="15">
      <c r="A242" s="67" t="s">
        <v>1348</v>
      </c>
      <c r="B242" s="68" t="s">
        <v>1076</v>
      </c>
      <c r="C242" t="s">
        <v>1077</v>
      </c>
      <c r="E242" s="42">
        <v>4.91</v>
      </c>
      <c r="F242" s="42">
        <f t="shared" si="15"/>
        <v>4.91</v>
      </c>
      <c r="G242" s="45">
        <v>0</v>
      </c>
      <c r="H242" s="42">
        <f t="shared" si="17"/>
        <v>4.91</v>
      </c>
      <c r="I242" s="43">
        <f t="shared" si="16"/>
        <v>0</v>
      </c>
      <c r="J242" s="45"/>
      <c r="K242" s="43">
        <f t="shared" si="18"/>
        <v>1</v>
      </c>
    </row>
    <row r="243" spans="1:11" ht="15">
      <c r="A243" s="67" t="s">
        <v>204</v>
      </c>
      <c r="B243" s="68" t="s">
        <v>1108</v>
      </c>
      <c r="C243" t="s">
        <v>1109</v>
      </c>
      <c r="E243" s="42">
        <v>11.1555</v>
      </c>
      <c r="F243" s="42">
        <f t="shared" si="15"/>
        <v>11.16</v>
      </c>
      <c r="G243" s="45">
        <v>0</v>
      </c>
      <c r="H243" s="42">
        <f t="shared" si="17"/>
        <v>11.16</v>
      </c>
      <c r="I243" s="43">
        <f t="shared" si="16"/>
        <v>-0.0004033884630899709</v>
      </c>
      <c r="J243" s="45"/>
      <c r="K243" s="43">
        <f t="shared" si="18"/>
        <v>1</v>
      </c>
    </row>
    <row r="244" spans="1:11" ht="15">
      <c r="A244" s="67" t="s">
        <v>205</v>
      </c>
      <c r="B244" s="68" t="s">
        <v>1108</v>
      </c>
      <c r="C244" t="s">
        <v>1110</v>
      </c>
      <c r="E244" s="42">
        <v>11.1555</v>
      </c>
      <c r="F244" s="42">
        <f t="shared" si="15"/>
        <v>11.16</v>
      </c>
      <c r="G244" s="45">
        <v>0</v>
      </c>
      <c r="H244" s="42">
        <f t="shared" si="17"/>
        <v>11.16</v>
      </c>
      <c r="I244" s="43">
        <f t="shared" si="16"/>
        <v>-0.0004033884630899709</v>
      </c>
      <c r="J244" s="45"/>
      <c r="K244" s="43">
        <f t="shared" si="18"/>
        <v>1</v>
      </c>
    </row>
    <row r="245" spans="1:11" ht="15">
      <c r="A245" s="67" t="s">
        <v>307</v>
      </c>
      <c r="B245" s="68" t="s">
        <v>1192</v>
      </c>
      <c r="C245" t="s">
        <v>1193</v>
      </c>
      <c r="E245" s="42">
        <v>4.49</v>
      </c>
      <c r="F245" s="42">
        <f t="shared" si="15"/>
        <v>4.49</v>
      </c>
      <c r="G245" s="45">
        <v>0</v>
      </c>
      <c r="H245" s="42">
        <f t="shared" si="17"/>
        <v>4.49</v>
      </c>
      <c r="I245" s="43">
        <f t="shared" si="16"/>
        <v>0</v>
      </c>
      <c r="J245" s="45"/>
      <c r="K245" s="43">
        <f t="shared" si="18"/>
        <v>1</v>
      </c>
    </row>
    <row r="246" spans="1:11" ht="15">
      <c r="A246" s="67" t="s">
        <v>246</v>
      </c>
      <c r="B246" s="68" t="s">
        <v>1160</v>
      </c>
      <c r="C246" t="s">
        <v>692</v>
      </c>
      <c r="E246" s="42">
        <v>5.19</v>
      </c>
      <c r="F246" s="42">
        <f t="shared" si="15"/>
        <v>5.19</v>
      </c>
      <c r="G246" s="45">
        <v>0</v>
      </c>
      <c r="H246" s="42">
        <f t="shared" si="17"/>
        <v>5.19</v>
      </c>
      <c r="I246" s="43">
        <f t="shared" si="16"/>
        <v>0</v>
      </c>
      <c r="J246" s="45"/>
      <c r="K246" s="43">
        <f t="shared" si="18"/>
        <v>1</v>
      </c>
    </row>
    <row r="247" spans="1:11" ht="15">
      <c r="A247" s="67" t="s">
        <v>308</v>
      </c>
      <c r="B247" s="68" t="s">
        <v>708</v>
      </c>
      <c r="C247" t="s">
        <v>709</v>
      </c>
      <c r="E247" s="42">
        <v>4.99</v>
      </c>
      <c r="F247" s="42">
        <f t="shared" si="15"/>
        <v>4.99</v>
      </c>
      <c r="G247" s="45">
        <v>0</v>
      </c>
      <c r="H247" s="42">
        <f t="shared" si="17"/>
        <v>4.99</v>
      </c>
      <c r="I247" s="43">
        <f t="shared" si="16"/>
        <v>0</v>
      </c>
      <c r="J247" s="45"/>
      <c r="K247" s="43">
        <f t="shared" si="18"/>
        <v>1</v>
      </c>
    </row>
    <row r="248" spans="1:11" ht="15">
      <c r="A248" s="67" t="s">
        <v>247</v>
      </c>
      <c r="B248" s="68" t="s">
        <v>708</v>
      </c>
      <c r="C248" t="s">
        <v>710</v>
      </c>
      <c r="E248" s="42">
        <v>44.99</v>
      </c>
      <c r="F248" s="42">
        <f t="shared" si="15"/>
        <v>44.99</v>
      </c>
      <c r="G248" s="45">
        <v>0</v>
      </c>
      <c r="H248" s="42">
        <f t="shared" si="17"/>
        <v>44.99</v>
      </c>
      <c r="I248" s="43">
        <f t="shared" si="16"/>
        <v>0</v>
      </c>
      <c r="J248" s="45"/>
      <c r="K248" s="43">
        <f t="shared" si="18"/>
        <v>1</v>
      </c>
    </row>
    <row r="249" spans="1:11" ht="15">
      <c r="A249" s="67" t="s">
        <v>517</v>
      </c>
      <c r="B249" s="68" t="s">
        <v>1167</v>
      </c>
      <c r="C249" t="s">
        <v>788</v>
      </c>
      <c r="E249" s="42">
        <v>5.99</v>
      </c>
      <c r="F249" s="42">
        <f t="shared" si="15"/>
        <v>5.99</v>
      </c>
      <c r="G249" s="45">
        <v>0</v>
      </c>
      <c r="H249" s="42">
        <f t="shared" si="17"/>
        <v>5.99</v>
      </c>
      <c r="I249" s="43">
        <f t="shared" si="16"/>
        <v>0</v>
      </c>
      <c r="J249" s="45"/>
      <c r="K249" s="43">
        <f t="shared" si="18"/>
        <v>1</v>
      </c>
    </row>
    <row r="250" spans="1:11" ht="15">
      <c r="A250" s="67" t="s">
        <v>248</v>
      </c>
      <c r="B250" s="68" t="s">
        <v>727</v>
      </c>
      <c r="C250" t="s">
        <v>1291</v>
      </c>
      <c r="E250" s="42">
        <v>7.99</v>
      </c>
      <c r="F250" s="42">
        <f t="shared" si="15"/>
        <v>7.99</v>
      </c>
      <c r="G250" s="45">
        <v>0</v>
      </c>
      <c r="H250" s="42">
        <f t="shared" si="17"/>
        <v>7.99</v>
      </c>
      <c r="I250" s="43">
        <f t="shared" si="16"/>
        <v>0</v>
      </c>
      <c r="J250" s="45"/>
      <c r="K250" s="43">
        <f t="shared" si="18"/>
        <v>1</v>
      </c>
    </row>
    <row r="251" spans="1:11" ht="15">
      <c r="A251" s="67" t="s">
        <v>249</v>
      </c>
      <c r="B251" s="68" t="s">
        <v>773</v>
      </c>
      <c r="C251" t="s">
        <v>774</v>
      </c>
      <c r="E251" s="42">
        <v>12.99</v>
      </c>
      <c r="F251" s="42">
        <f t="shared" si="15"/>
        <v>12.99</v>
      </c>
      <c r="G251" s="45">
        <v>0</v>
      </c>
      <c r="H251" s="42">
        <f t="shared" si="17"/>
        <v>12.99</v>
      </c>
      <c r="I251" s="43">
        <f t="shared" si="16"/>
        <v>0</v>
      </c>
      <c r="J251" s="45"/>
      <c r="K251" s="43">
        <f t="shared" si="18"/>
        <v>1</v>
      </c>
    </row>
    <row r="252" spans="1:11" ht="15">
      <c r="A252" s="67" t="s">
        <v>466</v>
      </c>
      <c r="B252" s="68" t="s">
        <v>777</v>
      </c>
      <c r="E252" s="42">
        <v>9.99</v>
      </c>
      <c r="F252" s="42">
        <f t="shared" si="15"/>
        <v>9.99</v>
      </c>
      <c r="G252" s="45">
        <v>0</v>
      </c>
      <c r="H252" s="42">
        <f t="shared" si="17"/>
        <v>9.99</v>
      </c>
      <c r="I252" s="43">
        <f t="shared" si="16"/>
        <v>0</v>
      </c>
      <c r="J252" s="45"/>
      <c r="K252" s="43">
        <f t="shared" si="18"/>
        <v>1</v>
      </c>
    </row>
    <row r="253" spans="1:11" ht="15">
      <c r="A253" s="67" t="s">
        <v>467</v>
      </c>
      <c r="B253" s="68" t="s">
        <v>728</v>
      </c>
      <c r="C253" t="s">
        <v>1292</v>
      </c>
      <c r="E253" s="42">
        <v>3.99</v>
      </c>
      <c r="F253" s="42">
        <f t="shared" si="15"/>
        <v>3.99</v>
      </c>
      <c r="G253" s="45">
        <v>0</v>
      </c>
      <c r="H253" s="42">
        <f t="shared" si="17"/>
        <v>3.99</v>
      </c>
      <c r="I253" s="43">
        <f t="shared" si="16"/>
        <v>0</v>
      </c>
      <c r="J253" s="45"/>
      <c r="K253" s="43">
        <f t="shared" si="18"/>
        <v>1</v>
      </c>
    </row>
    <row r="254" spans="1:11" ht="15">
      <c r="A254" s="67" t="s">
        <v>250</v>
      </c>
      <c r="B254" s="68" t="s">
        <v>604</v>
      </c>
      <c r="C254" t="s">
        <v>625</v>
      </c>
      <c r="E254" s="42">
        <v>9.99</v>
      </c>
      <c r="F254" s="42">
        <f t="shared" si="15"/>
        <v>9.99</v>
      </c>
      <c r="G254" s="45">
        <v>0</v>
      </c>
      <c r="H254" s="42">
        <f t="shared" si="17"/>
        <v>9.99</v>
      </c>
      <c r="I254" s="43">
        <f t="shared" si="16"/>
        <v>0</v>
      </c>
      <c r="J254" s="45"/>
      <c r="K254" s="43">
        <f t="shared" si="18"/>
        <v>1</v>
      </c>
    </row>
    <row r="255" spans="1:11" ht="15">
      <c r="A255" s="67" t="s">
        <v>468</v>
      </c>
      <c r="B255" s="68" t="s">
        <v>752</v>
      </c>
      <c r="E255" s="42">
        <v>2.99</v>
      </c>
      <c r="F255" s="42">
        <f t="shared" si="15"/>
        <v>2.99</v>
      </c>
      <c r="G255" s="45">
        <v>0</v>
      </c>
      <c r="H255" s="42">
        <f t="shared" si="17"/>
        <v>2.99</v>
      </c>
      <c r="I255" s="43">
        <f t="shared" si="16"/>
        <v>0</v>
      </c>
      <c r="J255" s="45"/>
      <c r="K255" s="43">
        <f t="shared" si="18"/>
        <v>1</v>
      </c>
    </row>
    <row r="256" spans="1:11" ht="15">
      <c r="A256" s="67" t="s">
        <v>141</v>
      </c>
      <c r="B256" s="68" t="s">
        <v>775</v>
      </c>
      <c r="C256" t="s">
        <v>776</v>
      </c>
      <c r="E256" s="42">
        <v>9.99</v>
      </c>
      <c r="F256" s="42">
        <f t="shared" si="15"/>
        <v>9.99</v>
      </c>
      <c r="G256" s="45">
        <v>0</v>
      </c>
      <c r="H256" s="42">
        <f t="shared" si="17"/>
        <v>9.99</v>
      </c>
      <c r="I256" s="43">
        <f t="shared" si="16"/>
        <v>0</v>
      </c>
      <c r="J256" s="45"/>
      <c r="K256" s="43">
        <f t="shared" si="18"/>
        <v>1</v>
      </c>
    </row>
    <row r="257" spans="1:11" ht="15">
      <c r="A257" s="67" t="s">
        <v>309</v>
      </c>
      <c r="B257" s="68" t="s">
        <v>896</v>
      </c>
      <c r="E257" s="42">
        <v>4.95</v>
      </c>
      <c r="F257" s="42">
        <f t="shared" si="15"/>
        <v>4.95</v>
      </c>
      <c r="G257" s="45">
        <v>0</v>
      </c>
      <c r="H257" s="42">
        <f t="shared" si="17"/>
        <v>4.95</v>
      </c>
      <c r="I257" s="43">
        <f t="shared" si="16"/>
        <v>0</v>
      </c>
      <c r="J257" s="45"/>
      <c r="K257" s="43">
        <f t="shared" si="18"/>
        <v>1</v>
      </c>
    </row>
    <row r="258" spans="1:11" ht="15">
      <c r="A258" s="67" t="s">
        <v>1330</v>
      </c>
      <c r="B258" s="68" t="s">
        <v>1337</v>
      </c>
      <c r="C258" t="s">
        <v>1339</v>
      </c>
      <c r="E258" s="42">
        <v>3.99</v>
      </c>
      <c r="F258" s="42">
        <f t="shared" si="15"/>
        <v>3.99</v>
      </c>
      <c r="G258" s="45">
        <v>0</v>
      </c>
      <c r="H258" s="42">
        <f t="shared" si="17"/>
        <v>3.99</v>
      </c>
      <c r="I258" s="43">
        <f t="shared" si="16"/>
        <v>0</v>
      </c>
      <c r="J258" s="45"/>
      <c r="K258" s="43">
        <f t="shared" si="18"/>
        <v>1</v>
      </c>
    </row>
    <row r="259" spans="1:11" ht="15">
      <c r="A259" s="67" t="s">
        <v>1502</v>
      </c>
      <c r="B259" s="68" t="s">
        <v>1337</v>
      </c>
      <c r="C259" t="s">
        <v>1586</v>
      </c>
      <c r="E259" s="42">
        <v>3.59</v>
      </c>
      <c r="F259" s="42">
        <f>ROUND(E259*(1-$B$12),2)</f>
        <v>3.59</v>
      </c>
      <c r="G259" s="45">
        <v>0</v>
      </c>
      <c r="H259" s="42">
        <f>IF(G259&gt;0,G259,F259)</f>
        <v>3.59</v>
      </c>
      <c r="I259" s="43">
        <f>(E259-H259)/E259</f>
        <v>0</v>
      </c>
      <c r="J259" s="45"/>
      <c r="K259" s="43">
        <f>(H259-J259)/H259</f>
        <v>1</v>
      </c>
    </row>
    <row r="260" spans="1:11" ht="15">
      <c r="A260" s="67" t="s">
        <v>310</v>
      </c>
      <c r="B260" s="68" t="s">
        <v>605</v>
      </c>
      <c r="C260" t="s">
        <v>1336</v>
      </c>
      <c r="E260" s="42">
        <v>3.99</v>
      </c>
      <c r="F260" s="42">
        <f t="shared" si="15"/>
        <v>3.99</v>
      </c>
      <c r="G260" s="45">
        <v>0</v>
      </c>
      <c r="H260" s="42">
        <f t="shared" si="17"/>
        <v>3.99</v>
      </c>
      <c r="I260" s="43">
        <f t="shared" si="16"/>
        <v>0</v>
      </c>
      <c r="J260" s="45"/>
      <c r="K260" s="43">
        <f t="shared" si="18"/>
        <v>1</v>
      </c>
    </row>
    <row r="261" spans="1:11" ht="15">
      <c r="A261" s="67" t="s">
        <v>1</v>
      </c>
      <c r="B261" s="68" t="s">
        <v>867</v>
      </c>
      <c r="C261" t="s">
        <v>868</v>
      </c>
      <c r="E261" s="42">
        <v>26.04</v>
      </c>
      <c r="F261" s="42">
        <f t="shared" si="15"/>
        <v>26.04</v>
      </c>
      <c r="G261" s="45">
        <v>0</v>
      </c>
      <c r="H261" s="42">
        <f t="shared" si="17"/>
        <v>26.04</v>
      </c>
      <c r="I261" s="43">
        <f t="shared" si="16"/>
        <v>0</v>
      </c>
      <c r="J261" s="45"/>
      <c r="K261" s="43">
        <f t="shared" si="18"/>
        <v>1</v>
      </c>
    </row>
    <row r="262" spans="1:11" ht="15">
      <c r="A262" s="67" t="s">
        <v>2</v>
      </c>
      <c r="B262" s="68" t="s">
        <v>1255</v>
      </c>
      <c r="C262" t="s">
        <v>1253</v>
      </c>
      <c r="E262" s="42">
        <v>18.99</v>
      </c>
      <c r="F262" s="42">
        <f t="shared" si="15"/>
        <v>18.99</v>
      </c>
      <c r="G262" s="45">
        <v>0</v>
      </c>
      <c r="H262" s="42">
        <f t="shared" si="17"/>
        <v>18.99</v>
      </c>
      <c r="I262" s="43">
        <f t="shared" si="16"/>
        <v>0</v>
      </c>
      <c r="J262" s="45"/>
      <c r="K262" s="43">
        <f t="shared" si="18"/>
        <v>1</v>
      </c>
    </row>
    <row r="263" spans="1:11" ht="15">
      <c r="A263" s="67" t="s">
        <v>3</v>
      </c>
      <c r="B263" s="68" t="s">
        <v>1255</v>
      </c>
      <c r="C263" t="s">
        <v>1254</v>
      </c>
      <c r="E263" s="42">
        <v>22.44</v>
      </c>
      <c r="F263" s="42">
        <f t="shared" si="15"/>
        <v>22.44</v>
      </c>
      <c r="G263" s="45">
        <v>0</v>
      </c>
      <c r="H263" s="42">
        <f t="shared" si="17"/>
        <v>22.44</v>
      </c>
      <c r="I263" s="43">
        <f t="shared" si="16"/>
        <v>0</v>
      </c>
      <c r="J263" s="45"/>
      <c r="K263" s="43">
        <f t="shared" si="18"/>
        <v>1</v>
      </c>
    </row>
    <row r="264" spans="1:11" ht="15">
      <c r="A264" s="67" t="s">
        <v>102</v>
      </c>
      <c r="B264" s="68" t="s">
        <v>1070</v>
      </c>
      <c r="C264" t="s">
        <v>1321</v>
      </c>
      <c r="E264" s="42">
        <v>2.49</v>
      </c>
      <c r="F264" s="42">
        <f t="shared" si="15"/>
        <v>2.49</v>
      </c>
      <c r="G264" s="45">
        <v>0</v>
      </c>
      <c r="H264" s="42">
        <f t="shared" si="17"/>
        <v>2.49</v>
      </c>
      <c r="I264" s="43">
        <f t="shared" si="16"/>
        <v>0</v>
      </c>
      <c r="J264" s="45"/>
      <c r="K264" s="43">
        <f t="shared" si="18"/>
        <v>1</v>
      </c>
    </row>
    <row r="265" spans="1:11" ht="15">
      <c r="A265" s="67" t="s">
        <v>8</v>
      </c>
      <c r="B265" s="68" t="s">
        <v>1070</v>
      </c>
      <c r="C265" t="s">
        <v>1322</v>
      </c>
      <c r="E265" s="42">
        <v>2.49</v>
      </c>
      <c r="F265" s="42">
        <f t="shared" si="15"/>
        <v>2.49</v>
      </c>
      <c r="G265" s="45">
        <v>0</v>
      </c>
      <c r="H265" s="42">
        <f t="shared" si="17"/>
        <v>2.49</v>
      </c>
      <c r="I265" s="43">
        <f t="shared" si="16"/>
        <v>0</v>
      </c>
      <c r="J265" s="45"/>
      <c r="K265" s="43">
        <f t="shared" si="18"/>
        <v>1</v>
      </c>
    </row>
    <row r="266" spans="1:11" ht="15">
      <c r="A266" s="67" t="s">
        <v>251</v>
      </c>
      <c r="B266" s="68" t="s">
        <v>1071</v>
      </c>
      <c r="C266" t="s">
        <v>1072</v>
      </c>
      <c r="E266" s="42">
        <v>5.89</v>
      </c>
      <c r="F266" s="42">
        <f t="shared" si="15"/>
        <v>5.89</v>
      </c>
      <c r="G266" s="45">
        <v>0</v>
      </c>
      <c r="H266" s="42">
        <f t="shared" si="17"/>
        <v>5.89</v>
      </c>
      <c r="I266" s="43">
        <f t="shared" si="16"/>
        <v>0</v>
      </c>
      <c r="J266" s="45"/>
      <c r="K266" s="43">
        <f t="shared" si="18"/>
        <v>1</v>
      </c>
    </row>
    <row r="267" spans="1:11" ht="15">
      <c r="A267" s="67" t="s">
        <v>252</v>
      </c>
      <c r="B267" s="68" t="s">
        <v>1073</v>
      </c>
      <c r="C267" t="s">
        <v>1074</v>
      </c>
      <c r="E267" s="42">
        <v>4.39</v>
      </c>
      <c r="F267" s="42">
        <f t="shared" si="15"/>
        <v>4.39</v>
      </c>
      <c r="G267" s="45">
        <v>0</v>
      </c>
      <c r="H267" s="42">
        <f t="shared" si="17"/>
        <v>4.39</v>
      </c>
      <c r="I267" s="43">
        <f t="shared" si="16"/>
        <v>0</v>
      </c>
      <c r="J267" s="45"/>
      <c r="K267" s="43">
        <f t="shared" si="18"/>
        <v>1</v>
      </c>
    </row>
    <row r="268" spans="1:11" ht="15">
      <c r="A268" s="67" t="s">
        <v>253</v>
      </c>
      <c r="B268" s="68" t="s">
        <v>1055</v>
      </c>
      <c r="C268" t="s">
        <v>1056</v>
      </c>
      <c r="E268" s="42">
        <v>4.59</v>
      </c>
      <c r="F268" s="42">
        <f t="shared" si="15"/>
        <v>4.59</v>
      </c>
      <c r="G268" s="45">
        <v>0</v>
      </c>
      <c r="H268" s="42">
        <f t="shared" si="17"/>
        <v>4.59</v>
      </c>
      <c r="I268" s="43">
        <f t="shared" si="16"/>
        <v>0</v>
      </c>
      <c r="J268" s="45"/>
      <c r="K268" s="43">
        <f t="shared" si="18"/>
        <v>1</v>
      </c>
    </row>
    <row r="269" spans="1:11" ht="15">
      <c r="A269" s="67" t="s">
        <v>9</v>
      </c>
      <c r="B269" s="68" t="s">
        <v>1036</v>
      </c>
      <c r="C269" t="s">
        <v>1037</v>
      </c>
      <c r="E269" s="42">
        <v>5.19</v>
      </c>
      <c r="F269" s="42">
        <f t="shared" si="15"/>
        <v>5.19</v>
      </c>
      <c r="G269" s="45">
        <v>0</v>
      </c>
      <c r="H269" s="42">
        <f t="shared" si="17"/>
        <v>5.19</v>
      </c>
      <c r="I269" s="43">
        <f t="shared" si="16"/>
        <v>0</v>
      </c>
      <c r="J269" s="45"/>
      <c r="K269" s="43">
        <f t="shared" si="18"/>
        <v>1</v>
      </c>
    </row>
    <row r="270" spans="1:11" ht="15">
      <c r="A270" s="67" t="s">
        <v>254</v>
      </c>
      <c r="B270" s="68" t="s">
        <v>1038</v>
      </c>
      <c r="C270" t="s">
        <v>1039</v>
      </c>
      <c r="E270" s="42">
        <v>4.69</v>
      </c>
      <c r="F270" s="42">
        <f t="shared" si="15"/>
        <v>4.69</v>
      </c>
      <c r="G270" s="45">
        <v>0</v>
      </c>
      <c r="H270" s="42">
        <f t="shared" si="17"/>
        <v>4.69</v>
      </c>
      <c r="I270" s="43">
        <f t="shared" si="16"/>
        <v>0</v>
      </c>
      <c r="J270" s="45"/>
      <c r="K270" s="43">
        <f t="shared" si="18"/>
        <v>1</v>
      </c>
    </row>
    <row r="271" spans="1:11" ht="15">
      <c r="A271" s="67" t="s">
        <v>23</v>
      </c>
      <c r="B271" s="68" t="s">
        <v>1058</v>
      </c>
      <c r="C271" t="s">
        <v>1057</v>
      </c>
      <c r="E271" s="42">
        <v>3.46</v>
      </c>
      <c r="F271" s="42">
        <f t="shared" si="15"/>
        <v>3.46</v>
      </c>
      <c r="G271" s="45">
        <v>0</v>
      </c>
      <c r="H271" s="42">
        <f t="shared" si="17"/>
        <v>3.46</v>
      </c>
      <c r="I271" s="43">
        <f t="shared" si="16"/>
        <v>0</v>
      </c>
      <c r="J271" s="45"/>
      <c r="K271" s="43">
        <f t="shared" si="18"/>
        <v>1</v>
      </c>
    </row>
    <row r="272" spans="1:11" ht="15">
      <c r="A272" s="67" t="s">
        <v>311</v>
      </c>
      <c r="B272" s="68" t="s">
        <v>1059</v>
      </c>
      <c r="C272" t="s">
        <v>1057</v>
      </c>
      <c r="E272" s="42">
        <v>3.46</v>
      </c>
      <c r="F272" s="42">
        <f t="shared" si="15"/>
        <v>3.46</v>
      </c>
      <c r="G272" s="45">
        <v>0</v>
      </c>
      <c r="H272" s="42">
        <f t="shared" si="17"/>
        <v>3.46</v>
      </c>
      <c r="I272" s="43">
        <f t="shared" si="16"/>
        <v>0</v>
      </c>
      <c r="J272" s="45"/>
      <c r="K272" s="43">
        <f t="shared" si="18"/>
        <v>1</v>
      </c>
    </row>
    <row r="273" spans="1:11" ht="15">
      <c r="A273" s="67" t="s">
        <v>1358</v>
      </c>
      <c r="B273" s="68" t="s">
        <v>1368</v>
      </c>
      <c r="C273" t="s">
        <v>1367</v>
      </c>
      <c r="E273" s="42">
        <v>2.29</v>
      </c>
      <c r="F273" s="42">
        <f t="shared" si="15"/>
        <v>2.29</v>
      </c>
      <c r="G273" s="45">
        <v>0</v>
      </c>
      <c r="H273" s="42">
        <f t="shared" si="17"/>
        <v>2.29</v>
      </c>
      <c r="I273" s="43">
        <f t="shared" si="16"/>
        <v>0</v>
      </c>
      <c r="J273" s="45"/>
      <c r="K273" s="43">
        <f t="shared" si="18"/>
        <v>1</v>
      </c>
    </row>
    <row r="274" spans="1:11" ht="15">
      <c r="A274" s="67" t="s">
        <v>1376</v>
      </c>
      <c r="B274" s="68" t="s">
        <v>1146</v>
      </c>
      <c r="C274" t="s">
        <v>1406</v>
      </c>
      <c r="E274" s="42">
        <v>1.29</v>
      </c>
      <c r="F274" s="42">
        <f t="shared" si="15"/>
        <v>1.29</v>
      </c>
      <c r="G274" s="45">
        <v>0</v>
      </c>
      <c r="H274" s="42">
        <f t="shared" si="17"/>
        <v>1.29</v>
      </c>
      <c r="I274" s="43">
        <f t="shared" si="16"/>
        <v>0</v>
      </c>
      <c r="J274" s="45"/>
      <c r="K274" s="43">
        <f t="shared" si="18"/>
        <v>1</v>
      </c>
    </row>
    <row r="275" spans="1:11" ht="15">
      <c r="A275" s="67" t="s">
        <v>1377</v>
      </c>
      <c r="B275" s="68" t="s">
        <v>1146</v>
      </c>
      <c r="C275" t="s">
        <v>1405</v>
      </c>
      <c r="E275" s="42">
        <v>1.29</v>
      </c>
      <c r="F275" s="42">
        <f t="shared" si="15"/>
        <v>1.29</v>
      </c>
      <c r="G275" s="45">
        <v>0</v>
      </c>
      <c r="H275" s="42">
        <f t="shared" si="17"/>
        <v>1.29</v>
      </c>
      <c r="I275" s="43">
        <f t="shared" si="16"/>
        <v>0</v>
      </c>
      <c r="J275" s="45"/>
      <c r="K275" s="43">
        <f t="shared" si="18"/>
        <v>1</v>
      </c>
    </row>
    <row r="276" spans="1:11" ht="15">
      <c r="A276" s="67" t="s">
        <v>120</v>
      </c>
      <c r="B276" s="68" t="s">
        <v>870</v>
      </c>
      <c r="C276" t="s">
        <v>871</v>
      </c>
      <c r="E276" s="42">
        <v>2.29</v>
      </c>
      <c r="F276" s="42">
        <f t="shared" si="15"/>
        <v>2.29</v>
      </c>
      <c r="G276" s="45">
        <v>0</v>
      </c>
      <c r="H276" s="42">
        <f t="shared" si="17"/>
        <v>2.29</v>
      </c>
      <c r="I276" s="43">
        <f t="shared" si="16"/>
        <v>0</v>
      </c>
      <c r="J276" s="45"/>
      <c r="K276" s="43">
        <f t="shared" si="18"/>
        <v>1</v>
      </c>
    </row>
    <row r="277" spans="1:11" ht="15">
      <c r="A277" s="67" t="s">
        <v>142</v>
      </c>
      <c r="B277" s="68" t="s">
        <v>606</v>
      </c>
      <c r="C277" t="s">
        <v>626</v>
      </c>
      <c r="E277" s="42">
        <v>6.59</v>
      </c>
      <c r="F277" s="42">
        <f t="shared" si="15"/>
        <v>6.59</v>
      </c>
      <c r="G277" s="45">
        <v>0</v>
      </c>
      <c r="H277" s="42">
        <f t="shared" si="17"/>
        <v>6.59</v>
      </c>
      <c r="I277" s="43">
        <f t="shared" si="16"/>
        <v>0</v>
      </c>
      <c r="J277" s="45"/>
      <c r="K277" s="43">
        <f t="shared" si="18"/>
        <v>1</v>
      </c>
    </row>
    <row r="278" spans="1:11" ht="15">
      <c r="A278" s="67" t="s">
        <v>1331</v>
      </c>
      <c r="B278" s="68" t="s">
        <v>1338</v>
      </c>
      <c r="C278" t="s">
        <v>1340</v>
      </c>
      <c r="E278" s="42">
        <v>3.15</v>
      </c>
      <c r="F278" s="42">
        <f t="shared" si="15"/>
        <v>3.15</v>
      </c>
      <c r="G278" s="45">
        <v>0</v>
      </c>
      <c r="H278" s="42">
        <f t="shared" si="17"/>
        <v>3.15</v>
      </c>
      <c r="I278" s="43">
        <f t="shared" si="16"/>
        <v>0</v>
      </c>
      <c r="J278" s="45"/>
      <c r="K278" s="43">
        <f t="shared" si="18"/>
        <v>1</v>
      </c>
    </row>
    <row r="279" spans="1:11" ht="15">
      <c r="A279" s="67" t="s">
        <v>1332</v>
      </c>
      <c r="B279" s="68" t="s">
        <v>1341</v>
      </c>
      <c r="C279" t="s">
        <v>1342</v>
      </c>
      <c r="E279" s="42">
        <v>4.53</v>
      </c>
      <c r="F279" s="42">
        <f t="shared" si="15"/>
        <v>4.53</v>
      </c>
      <c r="G279" s="45">
        <v>0</v>
      </c>
      <c r="H279" s="42">
        <f t="shared" si="17"/>
        <v>4.53</v>
      </c>
      <c r="I279" s="43">
        <f t="shared" si="16"/>
        <v>0</v>
      </c>
      <c r="J279" s="45"/>
      <c r="K279" s="43">
        <f t="shared" si="18"/>
        <v>1</v>
      </c>
    </row>
    <row r="280" spans="1:11" ht="15">
      <c r="A280" s="67" t="s">
        <v>1333</v>
      </c>
      <c r="B280" s="68" t="s">
        <v>1343</v>
      </c>
      <c r="C280" t="s">
        <v>1344</v>
      </c>
      <c r="E280" s="42">
        <v>3.23</v>
      </c>
      <c r="F280" s="42">
        <f t="shared" si="15"/>
        <v>3.23</v>
      </c>
      <c r="G280" s="45">
        <v>0</v>
      </c>
      <c r="H280" s="42">
        <f t="shared" si="17"/>
        <v>3.23</v>
      </c>
      <c r="I280" s="43">
        <f t="shared" si="16"/>
        <v>0</v>
      </c>
      <c r="J280" s="45"/>
      <c r="K280" s="43">
        <f t="shared" si="18"/>
        <v>1</v>
      </c>
    </row>
    <row r="281" spans="1:11" ht="15">
      <c r="A281" s="67" t="s">
        <v>500</v>
      </c>
      <c r="B281" s="68" t="s">
        <v>1168</v>
      </c>
      <c r="C281" t="s">
        <v>1169</v>
      </c>
      <c r="E281" s="42">
        <v>4.03</v>
      </c>
      <c r="F281" s="42">
        <f t="shared" si="15"/>
        <v>4.03</v>
      </c>
      <c r="G281" s="45">
        <v>0</v>
      </c>
      <c r="H281" s="42">
        <f t="shared" si="17"/>
        <v>4.03</v>
      </c>
      <c r="I281" s="43">
        <f t="shared" si="16"/>
        <v>0</v>
      </c>
      <c r="J281" s="45"/>
      <c r="K281" s="43">
        <f t="shared" si="18"/>
        <v>1</v>
      </c>
    </row>
    <row r="282" spans="1:11" ht="15">
      <c r="A282" s="67" t="s">
        <v>499</v>
      </c>
      <c r="B282" s="68" t="s">
        <v>1170</v>
      </c>
      <c r="C282" t="s">
        <v>1171</v>
      </c>
      <c r="E282" s="42">
        <v>4.25</v>
      </c>
      <c r="F282" s="42">
        <f t="shared" si="15"/>
        <v>4.25</v>
      </c>
      <c r="G282" s="45">
        <v>0</v>
      </c>
      <c r="H282" s="42">
        <f t="shared" si="17"/>
        <v>4.25</v>
      </c>
      <c r="I282" s="43">
        <f t="shared" si="16"/>
        <v>0</v>
      </c>
      <c r="J282" s="45"/>
      <c r="K282" s="43">
        <f t="shared" si="18"/>
        <v>1</v>
      </c>
    </row>
    <row r="283" spans="1:11" ht="15">
      <c r="A283" s="67" t="s">
        <v>501</v>
      </c>
      <c r="B283" s="68" t="s">
        <v>1172</v>
      </c>
      <c r="C283" t="s">
        <v>1173</v>
      </c>
      <c r="E283" s="42">
        <v>87.9</v>
      </c>
      <c r="F283" s="42">
        <f t="shared" si="15"/>
        <v>87.9</v>
      </c>
      <c r="G283" s="45">
        <v>0</v>
      </c>
      <c r="H283" s="42">
        <f t="shared" si="17"/>
        <v>87.9</v>
      </c>
      <c r="I283" s="43">
        <f t="shared" si="16"/>
        <v>0</v>
      </c>
      <c r="J283" s="45"/>
      <c r="K283" s="43">
        <f t="shared" si="18"/>
        <v>1</v>
      </c>
    </row>
    <row r="284" spans="1:11" ht="15">
      <c r="A284" s="67" t="s">
        <v>1334</v>
      </c>
      <c r="B284" s="68" t="s">
        <v>1345</v>
      </c>
      <c r="C284" t="s">
        <v>1346</v>
      </c>
      <c r="E284" s="42">
        <v>2.03</v>
      </c>
      <c r="F284" s="42">
        <f t="shared" si="15"/>
        <v>2.03</v>
      </c>
      <c r="G284" s="45">
        <v>0</v>
      </c>
      <c r="H284" s="42">
        <f t="shared" si="17"/>
        <v>2.03</v>
      </c>
      <c r="I284" s="43">
        <f t="shared" si="16"/>
        <v>0</v>
      </c>
      <c r="J284" s="45"/>
      <c r="K284" s="43">
        <f t="shared" si="18"/>
        <v>1</v>
      </c>
    </row>
    <row r="285" spans="1:11" ht="15">
      <c r="A285" s="67" t="s">
        <v>502</v>
      </c>
      <c r="B285" s="68" t="s">
        <v>1174</v>
      </c>
      <c r="C285" t="s">
        <v>1175</v>
      </c>
      <c r="E285" s="42">
        <v>18.45</v>
      </c>
      <c r="F285" s="42">
        <f t="shared" si="15"/>
        <v>18.45</v>
      </c>
      <c r="G285" s="45">
        <v>0</v>
      </c>
      <c r="H285" s="42">
        <f t="shared" si="17"/>
        <v>18.45</v>
      </c>
      <c r="I285" s="43">
        <f t="shared" si="16"/>
        <v>0</v>
      </c>
      <c r="J285" s="45"/>
      <c r="K285" s="43">
        <f t="shared" si="18"/>
        <v>1</v>
      </c>
    </row>
    <row r="286" spans="1:11" ht="15">
      <c r="A286" s="67" t="s">
        <v>497</v>
      </c>
      <c r="B286" s="68" t="s">
        <v>606</v>
      </c>
      <c r="C286" t="s">
        <v>627</v>
      </c>
      <c r="E286" s="42">
        <v>8.25</v>
      </c>
      <c r="F286" s="42">
        <f t="shared" si="15"/>
        <v>8.25</v>
      </c>
      <c r="G286" s="45">
        <v>0</v>
      </c>
      <c r="H286" s="42">
        <f t="shared" si="17"/>
        <v>8.25</v>
      </c>
      <c r="I286" s="43">
        <f t="shared" si="16"/>
        <v>0</v>
      </c>
      <c r="J286" s="45"/>
      <c r="K286" s="43">
        <f t="shared" si="18"/>
        <v>1</v>
      </c>
    </row>
    <row r="287" spans="1:11" ht="15">
      <c r="A287" s="67" t="s">
        <v>498</v>
      </c>
      <c r="B287" s="68" t="s">
        <v>606</v>
      </c>
      <c r="C287" t="s">
        <v>628</v>
      </c>
      <c r="E287" s="42">
        <v>16.53</v>
      </c>
      <c r="F287" s="42">
        <f t="shared" si="15"/>
        <v>16.53</v>
      </c>
      <c r="G287" s="45">
        <v>0</v>
      </c>
      <c r="H287" s="42">
        <f t="shared" si="17"/>
        <v>16.53</v>
      </c>
      <c r="I287" s="43">
        <f t="shared" si="16"/>
        <v>0</v>
      </c>
      <c r="J287" s="45"/>
      <c r="K287" s="43">
        <f t="shared" si="18"/>
        <v>1</v>
      </c>
    </row>
    <row r="288" spans="1:11" ht="15">
      <c r="A288" s="67" t="s">
        <v>469</v>
      </c>
      <c r="B288" s="68" t="s">
        <v>1134</v>
      </c>
      <c r="E288" s="42">
        <v>5.95</v>
      </c>
      <c r="F288" s="42">
        <f t="shared" si="15"/>
        <v>5.95</v>
      </c>
      <c r="G288" s="45">
        <v>0</v>
      </c>
      <c r="H288" s="42">
        <f t="shared" si="17"/>
        <v>5.95</v>
      </c>
      <c r="I288" s="43">
        <f t="shared" si="16"/>
        <v>0</v>
      </c>
      <c r="J288" s="45"/>
      <c r="K288" s="43">
        <f t="shared" si="18"/>
        <v>1</v>
      </c>
    </row>
    <row r="289" spans="1:11" ht="15">
      <c r="A289" s="67" t="s">
        <v>470</v>
      </c>
      <c r="B289" s="68" t="s">
        <v>1296</v>
      </c>
      <c r="C289" t="s">
        <v>1297</v>
      </c>
      <c r="E289" s="42">
        <v>8.99</v>
      </c>
      <c r="F289" s="42">
        <f t="shared" si="15"/>
        <v>8.99</v>
      </c>
      <c r="G289" s="45">
        <v>0</v>
      </c>
      <c r="H289" s="42">
        <f t="shared" si="17"/>
        <v>8.99</v>
      </c>
      <c r="I289" s="43">
        <f t="shared" si="16"/>
        <v>0</v>
      </c>
      <c r="J289" s="45"/>
      <c r="K289" s="43">
        <f t="shared" si="18"/>
        <v>1</v>
      </c>
    </row>
    <row r="290" spans="1:11" ht="15">
      <c r="A290" s="67" t="s">
        <v>471</v>
      </c>
      <c r="B290" s="68" t="s">
        <v>1298</v>
      </c>
      <c r="C290" t="s">
        <v>1297</v>
      </c>
      <c r="E290" s="42">
        <v>6.5</v>
      </c>
      <c r="F290" s="42">
        <f t="shared" si="15"/>
        <v>6.5</v>
      </c>
      <c r="G290" s="45">
        <v>0</v>
      </c>
      <c r="H290" s="42">
        <f t="shared" si="17"/>
        <v>6.5</v>
      </c>
      <c r="I290" s="43">
        <f t="shared" si="16"/>
        <v>0</v>
      </c>
      <c r="J290" s="45"/>
      <c r="K290" s="43">
        <f t="shared" si="18"/>
        <v>1</v>
      </c>
    </row>
    <row r="291" spans="1:11" ht="15">
      <c r="A291" s="67" t="s">
        <v>472</v>
      </c>
      <c r="B291" s="68" t="s">
        <v>1135</v>
      </c>
      <c r="E291" s="42">
        <v>6.5</v>
      </c>
      <c r="F291" s="42">
        <f t="shared" si="15"/>
        <v>6.5</v>
      </c>
      <c r="G291" s="45">
        <v>0</v>
      </c>
      <c r="H291" s="42">
        <f t="shared" si="17"/>
        <v>6.5</v>
      </c>
      <c r="I291" s="43">
        <f t="shared" si="16"/>
        <v>0</v>
      </c>
      <c r="J291" s="45"/>
      <c r="K291" s="43">
        <f t="shared" si="18"/>
        <v>1</v>
      </c>
    </row>
    <row r="292" spans="1:11" ht="15">
      <c r="A292" s="67" t="s">
        <v>206</v>
      </c>
      <c r="B292" s="68" t="s">
        <v>929</v>
      </c>
      <c r="C292" t="s">
        <v>526</v>
      </c>
      <c r="E292" s="42">
        <v>36.89</v>
      </c>
      <c r="F292" s="42">
        <f aca="true" t="shared" si="19" ref="F292:F355">ROUND(E292*(1-$B$12),2)</f>
        <v>36.89</v>
      </c>
      <c r="G292" s="45">
        <v>0</v>
      </c>
      <c r="H292" s="42">
        <f t="shared" si="17"/>
        <v>36.89</v>
      </c>
      <c r="I292" s="43">
        <f aca="true" t="shared" si="20" ref="I292:I355">(E292-H292)/E292</f>
        <v>0</v>
      </c>
      <c r="J292" s="45"/>
      <c r="K292" s="43">
        <f t="shared" si="18"/>
        <v>1</v>
      </c>
    </row>
    <row r="293" spans="1:11" ht="15">
      <c r="A293" s="67" t="s">
        <v>143</v>
      </c>
      <c r="B293" s="68" t="s">
        <v>930</v>
      </c>
      <c r="C293" t="s">
        <v>931</v>
      </c>
      <c r="E293" s="42">
        <v>58.59</v>
      </c>
      <c r="F293" s="42">
        <f t="shared" si="19"/>
        <v>58.59</v>
      </c>
      <c r="G293" s="45">
        <v>0</v>
      </c>
      <c r="H293" s="42">
        <f t="shared" si="17"/>
        <v>58.59</v>
      </c>
      <c r="I293" s="43">
        <f t="shared" si="20"/>
        <v>0</v>
      </c>
      <c r="J293" s="45"/>
      <c r="K293" s="43">
        <f t="shared" si="18"/>
        <v>1</v>
      </c>
    </row>
    <row r="294" spans="1:11" ht="15">
      <c r="A294" s="67" t="s">
        <v>4</v>
      </c>
      <c r="B294" s="68" t="s">
        <v>930</v>
      </c>
      <c r="C294" t="s">
        <v>932</v>
      </c>
      <c r="E294" s="42">
        <v>17.19</v>
      </c>
      <c r="F294" s="42">
        <f t="shared" si="19"/>
        <v>17.19</v>
      </c>
      <c r="G294" s="45">
        <v>0</v>
      </c>
      <c r="H294" s="42">
        <f t="shared" si="17"/>
        <v>17.19</v>
      </c>
      <c r="I294" s="43">
        <f t="shared" si="20"/>
        <v>0</v>
      </c>
      <c r="J294" s="45"/>
      <c r="K294" s="43">
        <f t="shared" si="18"/>
        <v>1</v>
      </c>
    </row>
    <row r="295" spans="1:11" ht="15">
      <c r="A295" s="67" t="s">
        <v>207</v>
      </c>
      <c r="B295" s="68" t="s">
        <v>930</v>
      </c>
      <c r="C295" t="s">
        <v>933</v>
      </c>
      <c r="E295" s="42">
        <v>20.39</v>
      </c>
      <c r="F295" s="42">
        <f t="shared" si="19"/>
        <v>20.39</v>
      </c>
      <c r="G295" s="45">
        <v>0</v>
      </c>
      <c r="H295" s="42">
        <f t="shared" si="17"/>
        <v>20.39</v>
      </c>
      <c r="I295" s="43">
        <f t="shared" si="20"/>
        <v>0</v>
      </c>
      <c r="J295" s="45"/>
      <c r="K295" s="43">
        <f t="shared" si="18"/>
        <v>1</v>
      </c>
    </row>
    <row r="296" spans="1:11" ht="15">
      <c r="A296" s="67" t="s">
        <v>208</v>
      </c>
      <c r="B296" s="68" t="s">
        <v>930</v>
      </c>
      <c r="C296" t="s">
        <v>934</v>
      </c>
      <c r="E296" s="42">
        <v>40.29</v>
      </c>
      <c r="F296" s="42">
        <f t="shared" si="19"/>
        <v>40.29</v>
      </c>
      <c r="G296" s="45">
        <v>0</v>
      </c>
      <c r="H296" s="42">
        <f t="shared" si="17"/>
        <v>40.29</v>
      </c>
      <c r="I296" s="43">
        <f t="shared" si="20"/>
        <v>0</v>
      </c>
      <c r="J296" s="45"/>
      <c r="K296" s="43">
        <f t="shared" si="18"/>
        <v>1</v>
      </c>
    </row>
    <row r="297" spans="1:11" ht="15">
      <c r="A297" s="67" t="s">
        <v>209</v>
      </c>
      <c r="B297" s="68" t="s">
        <v>930</v>
      </c>
      <c r="C297" t="s">
        <v>935</v>
      </c>
      <c r="E297" s="42">
        <v>23.59</v>
      </c>
      <c r="F297" s="42">
        <f t="shared" si="19"/>
        <v>23.59</v>
      </c>
      <c r="G297" s="45">
        <v>0</v>
      </c>
      <c r="H297" s="42">
        <f t="shared" si="17"/>
        <v>23.59</v>
      </c>
      <c r="I297" s="43">
        <f t="shared" si="20"/>
        <v>0</v>
      </c>
      <c r="J297" s="45"/>
      <c r="K297" s="43">
        <f t="shared" si="18"/>
        <v>1</v>
      </c>
    </row>
    <row r="298" spans="1:11" ht="15">
      <c r="A298" s="67" t="s">
        <v>210</v>
      </c>
      <c r="B298" s="68" t="s">
        <v>930</v>
      </c>
      <c r="C298" t="s">
        <v>936</v>
      </c>
      <c r="E298" s="42">
        <v>41.39</v>
      </c>
      <c r="F298" s="42">
        <f t="shared" si="19"/>
        <v>41.39</v>
      </c>
      <c r="G298" s="45">
        <v>0</v>
      </c>
      <c r="H298" s="42">
        <f t="shared" si="17"/>
        <v>41.39</v>
      </c>
      <c r="I298" s="43">
        <f t="shared" si="20"/>
        <v>0</v>
      </c>
      <c r="J298" s="45"/>
      <c r="K298" s="43">
        <f t="shared" si="18"/>
        <v>1</v>
      </c>
    </row>
    <row r="299" spans="1:11" ht="15">
      <c r="A299" s="67" t="s">
        <v>312</v>
      </c>
      <c r="B299" s="68" t="s">
        <v>1042</v>
      </c>
      <c r="C299" t="s">
        <v>1043</v>
      </c>
      <c r="E299" s="42">
        <v>13.69</v>
      </c>
      <c r="F299" s="42">
        <f t="shared" si="19"/>
        <v>13.69</v>
      </c>
      <c r="G299" s="45">
        <v>0</v>
      </c>
      <c r="H299" s="42">
        <f t="shared" si="17"/>
        <v>13.69</v>
      </c>
      <c r="I299" s="43">
        <f t="shared" si="20"/>
        <v>0</v>
      </c>
      <c r="J299" s="45"/>
      <c r="K299" s="43">
        <f t="shared" si="18"/>
        <v>1</v>
      </c>
    </row>
    <row r="300" spans="1:11" ht="15">
      <c r="A300" s="67" t="s">
        <v>313</v>
      </c>
      <c r="B300" s="68" t="s">
        <v>1042</v>
      </c>
      <c r="C300" t="s">
        <v>1044</v>
      </c>
      <c r="E300" s="42">
        <v>13.69</v>
      </c>
      <c r="F300" s="42">
        <f t="shared" si="19"/>
        <v>13.69</v>
      </c>
      <c r="G300" s="45">
        <v>0</v>
      </c>
      <c r="H300" s="42">
        <f t="shared" si="17"/>
        <v>13.69</v>
      </c>
      <c r="I300" s="43">
        <f t="shared" si="20"/>
        <v>0</v>
      </c>
      <c r="J300" s="45"/>
      <c r="K300" s="43">
        <f t="shared" si="18"/>
        <v>1</v>
      </c>
    </row>
    <row r="301" spans="1:11" ht="15">
      <c r="A301" s="67" t="s">
        <v>24</v>
      </c>
      <c r="B301" s="68" t="s">
        <v>790</v>
      </c>
      <c r="C301" t="s">
        <v>791</v>
      </c>
      <c r="E301" s="42">
        <v>2.99</v>
      </c>
      <c r="F301" s="42">
        <f t="shared" si="19"/>
        <v>2.99</v>
      </c>
      <c r="G301" s="45">
        <v>0</v>
      </c>
      <c r="H301" s="42">
        <f aca="true" t="shared" si="21" ref="H301:H365">IF(G301&gt;0,G301,F301)</f>
        <v>2.99</v>
      </c>
      <c r="I301" s="43">
        <f t="shared" si="20"/>
        <v>0</v>
      </c>
      <c r="J301" s="45"/>
      <c r="K301" s="43">
        <f aca="true" t="shared" si="22" ref="K301:K365">(H301-J301)/H301</f>
        <v>1</v>
      </c>
    </row>
    <row r="302" spans="1:11" ht="15">
      <c r="A302" s="67" t="s">
        <v>25</v>
      </c>
      <c r="B302" s="68" t="s">
        <v>790</v>
      </c>
      <c r="C302" t="s">
        <v>830</v>
      </c>
      <c r="E302" s="42">
        <v>5.69</v>
      </c>
      <c r="F302" s="42">
        <f t="shared" si="19"/>
        <v>5.69</v>
      </c>
      <c r="G302" s="45">
        <v>0</v>
      </c>
      <c r="H302" s="42">
        <f t="shared" si="21"/>
        <v>5.69</v>
      </c>
      <c r="I302" s="43">
        <f t="shared" si="20"/>
        <v>0</v>
      </c>
      <c r="J302" s="45"/>
      <c r="K302" s="43">
        <f t="shared" si="22"/>
        <v>1</v>
      </c>
    </row>
    <row r="303" spans="1:11" ht="15">
      <c r="A303" s="67" t="s">
        <v>26</v>
      </c>
      <c r="B303" s="68" t="s">
        <v>792</v>
      </c>
      <c r="C303" t="s">
        <v>791</v>
      </c>
      <c r="E303" s="42">
        <v>3.39</v>
      </c>
      <c r="F303" s="42">
        <f t="shared" si="19"/>
        <v>3.39</v>
      </c>
      <c r="G303" s="45">
        <v>0</v>
      </c>
      <c r="H303" s="42">
        <f t="shared" si="21"/>
        <v>3.39</v>
      </c>
      <c r="I303" s="43">
        <f t="shared" si="20"/>
        <v>0</v>
      </c>
      <c r="J303" s="45"/>
      <c r="K303" s="43">
        <f t="shared" si="22"/>
        <v>1</v>
      </c>
    </row>
    <row r="304" spans="1:11" ht="15">
      <c r="A304" s="67" t="s">
        <v>27</v>
      </c>
      <c r="B304" s="68" t="s">
        <v>792</v>
      </c>
      <c r="C304" t="s">
        <v>830</v>
      </c>
      <c r="E304" s="42">
        <v>5.99</v>
      </c>
      <c r="F304" s="42">
        <f t="shared" si="19"/>
        <v>5.99</v>
      </c>
      <c r="G304" s="45">
        <v>0</v>
      </c>
      <c r="H304" s="42">
        <f t="shared" si="21"/>
        <v>5.99</v>
      </c>
      <c r="I304" s="43">
        <f t="shared" si="20"/>
        <v>0</v>
      </c>
      <c r="J304" s="45"/>
      <c r="K304" s="43">
        <f t="shared" si="22"/>
        <v>1</v>
      </c>
    </row>
    <row r="305" spans="1:11" ht="15">
      <c r="A305" s="67" t="s">
        <v>28</v>
      </c>
      <c r="B305" s="68" t="s">
        <v>793</v>
      </c>
      <c r="C305" t="s">
        <v>791</v>
      </c>
      <c r="E305" s="42">
        <v>2.99</v>
      </c>
      <c r="F305" s="42">
        <f t="shared" si="19"/>
        <v>2.99</v>
      </c>
      <c r="G305" s="45">
        <v>0</v>
      </c>
      <c r="H305" s="42">
        <f t="shared" si="21"/>
        <v>2.99</v>
      </c>
      <c r="I305" s="43">
        <f t="shared" si="20"/>
        <v>0</v>
      </c>
      <c r="J305" s="45"/>
      <c r="K305" s="43">
        <f t="shared" si="22"/>
        <v>1</v>
      </c>
    </row>
    <row r="306" spans="1:11" ht="15">
      <c r="A306" s="67" t="s">
        <v>29</v>
      </c>
      <c r="B306" s="68" t="s">
        <v>794</v>
      </c>
      <c r="C306" t="s">
        <v>791</v>
      </c>
      <c r="E306" s="42">
        <v>3.39</v>
      </c>
      <c r="F306" s="42">
        <f t="shared" si="19"/>
        <v>3.39</v>
      </c>
      <c r="G306" s="45">
        <v>0</v>
      </c>
      <c r="H306" s="42">
        <f t="shared" si="21"/>
        <v>3.39</v>
      </c>
      <c r="I306" s="43">
        <f t="shared" si="20"/>
        <v>0</v>
      </c>
      <c r="J306" s="45"/>
      <c r="K306" s="43">
        <f t="shared" si="22"/>
        <v>1</v>
      </c>
    </row>
    <row r="307" spans="1:11" ht="15">
      <c r="A307" s="67" t="s">
        <v>30</v>
      </c>
      <c r="B307" s="68" t="s">
        <v>795</v>
      </c>
      <c r="C307" t="s">
        <v>791</v>
      </c>
      <c r="E307" s="42">
        <v>2.79</v>
      </c>
      <c r="F307" s="42">
        <f t="shared" si="19"/>
        <v>2.79</v>
      </c>
      <c r="G307" s="45">
        <v>0</v>
      </c>
      <c r="H307" s="42">
        <f t="shared" si="21"/>
        <v>2.79</v>
      </c>
      <c r="I307" s="43">
        <f t="shared" si="20"/>
        <v>0</v>
      </c>
      <c r="J307" s="45"/>
      <c r="K307" s="43">
        <f t="shared" si="22"/>
        <v>1</v>
      </c>
    </row>
    <row r="308" spans="1:11" ht="15">
      <c r="A308" s="67" t="s">
        <v>31</v>
      </c>
      <c r="B308" s="68" t="s">
        <v>796</v>
      </c>
      <c r="C308" t="s">
        <v>791</v>
      </c>
      <c r="E308" s="42">
        <v>3.19</v>
      </c>
      <c r="F308" s="42">
        <f t="shared" si="19"/>
        <v>3.19</v>
      </c>
      <c r="G308" s="45">
        <v>0</v>
      </c>
      <c r="H308" s="42">
        <f t="shared" si="21"/>
        <v>3.19</v>
      </c>
      <c r="I308" s="43">
        <f t="shared" si="20"/>
        <v>0</v>
      </c>
      <c r="J308" s="45"/>
      <c r="K308" s="43">
        <f t="shared" si="22"/>
        <v>1</v>
      </c>
    </row>
    <row r="309" spans="1:11" ht="15">
      <c r="A309" s="67" t="s">
        <v>32</v>
      </c>
      <c r="B309" s="68" t="s">
        <v>797</v>
      </c>
      <c r="C309" t="s">
        <v>791</v>
      </c>
      <c r="E309" s="42">
        <v>2.59</v>
      </c>
      <c r="F309" s="42">
        <f t="shared" si="19"/>
        <v>2.59</v>
      </c>
      <c r="G309" s="45">
        <v>0</v>
      </c>
      <c r="H309" s="42">
        <f t="shared" si="21"/>
        <v>2.59</v>
      </c>
      <c r="I309" s="43">
        <f t="shared" si="20"/>
        <v>0</v>
      </c>
      <c r="J309" s="45"/>
      <c r="K309" s="43">
        <f t="shared" si="22"/>
        <v>1</v>
      </c>
    </row>
    <row r="310" spans="1:11" ht="15">
      <c r="A310" s="67" t="s">
        <v>33</v>
      </c>
      <c r="B310" s="68" t="s">
        <v>798</v>
      </c>
      <c r="C310" t="s">
        <v>791</v>
      </c>
      <c r="E310" s="42">
        <v>3.39</v>
      </c>
      <c r="F310" s="42">
        <f t="shared" si="19"/>
        <v>3.39</v>
      </c>
      <c r="G310" s="45">
        <v>0</v>
      </c>
      <c r="H310" s="42">
        <f t="shared" si="21"/>
        <v>3.39</v>
      </c>
      <c r="I310" s="43">
        <f t="shared" si="20"/>
        <v>0</v>
      </c>
      <c r="J310" s="45"/>
      <c r="K310" s="43">
        <f t="shared" si="22"/>
        <v>1</v>
      </c>
    </row>
    <row r="311" spans="1:11" ht="15">
      <c r="A311" s="67" t="s">
        <v>34</v>
      </c>
      <c r="B311" s="68" t="s">
        <v>799</v>
      </c>
      <c r="C311" t="s">
        <v>791</v>
      </c>
      <c r="E311" s="42">
        <v>2.59</v>
      </c>
      <c r="F311" s="42">
        <f t="shared" si="19"/>
        <v>2.59</v>
      </c>
      <c r="G311" s="45">
        <v>0</v>
      </c>
      <c r="H311" s="42">
        <f t="shared" si="21"/>
        <v>2.59</v>
      </c>
      <c r="I311" s="43">
        <f t="shared" si="20"/>
        <v>0</v>
      </c>
      <c r="J311" s="45"/>
      <c r="K311" s="43">
        <f t="shared" si="22"/>
        <v>1</v>
      </c>
    </row>
    <row r="312" spans="1:11" ht="15">
      <c r="A312" s="67" t="s">
        <v>35</v>
      </c>
      <c r="B312" s="68" t="s">
        <v>800</v>
      </c>
      <c r="C312" t="s">
        <v>791</v>
      </c>
      <c r="E312" s="42">
        <v>3.39</v>
      </c>
      <c r="F312" s="42">
        <f t="shared" si="19"/>
        <v>3.39</v>
      </c>
      <c r="G312" s="45">
        <v>0</v>
      </c>
      <c r="H312" s="42">
        <f t="shared" si="21"/>
        <v>3.39</v>
      </c>
      <c r="I312" s="43">
        <f t="shared" si="20"/>
        <v>0</v>
      </c>
      <c r="J312" s="45"/>
      <c r="K312" s="43">
        <f t="shared" si="22"/>
        <v>1</v>
      </c>
    </row>
    <row r="313" spans="1:11" ht="15">
      <c r="A313" s="67" t="s">
        <v>36</v>
      </c>
      <c r="B313" s="68" t="s">
        <v>801</v>
      </c>
      <c r="C313" t="s">
        <v>791</v>
      </c>
      <c r="E313" s="42">
        <v>2.89</v>
      </c>
      <c r="F313" s="42">
        <f t="shared" si="19"/>
        <v>2.89</v>
      </c>
      <c r="G313" s="45">
        <v>0</v>
      </c>
      <c r="H313" s="42">
        <f t="shared" si="21"/>
        <v>2.89</v>
      </c>
      <c r="I313" s="43">
        <f t="shared" si="20"/>
        <v>0</v>
      </c>
      <c r="J313" s="45"/>
      <c r="K313" s="43">
        <f t="shared" si="22"/>
        <v>1</v>
      </c>
    </row>
    <row r="314" spans="1:11" ht="15">
      <c r="A314" s="67" t="s">
        <v>37</v>
      </c>
      <c r="B314" s="68" t="s">
        <v>802</v>
      </c>
      <c r="C314" t="s">
        <v>791</v>
      </c>
      <c r="E314" s="42">
        <v>2.89</v>
      </c>
      <c r="F314" s="42">
        <f t="shared" si="19"/>
        <v>2.89</v>
      </c>
      <c r="G314" s="45">
        <v>0</v>
      </c>
      <c r="H314" s="42">
        <f t="shared" si="21"/>
        <v>2.89</v>
      </c>
      <c r="I314" s="43">
        <f t="shared" si="20"/>
        <v>0</v>
      </c>
      <c r="J314" s="45"/>
      <c r="K314" s="43">
        <f t="shared" si="22"/>
        <v>1</v>
      </c>
    </row>
    <row r="315" spans="1:11" ht="15">
      <c r="A315" s="67" t="s">
        <v>38</v>
      </c>
      <c r="B315" s="68" t="s">
        <v>803</v>
      </c>
      <c r="C315" t="s">
        <v>791</v>
      </c>
      <c r="E315" s="42">
        <v>2.69</v>
      </c>
      <c r="F315" s="42">
        <f t="shared" si="19"/>
        <v>2.69</v>
      </c>
      <c r="G315" s="45">
        <v>0</v>
      </c>
      <c r="H315" s="42">
        <f t="shared" si="21"/>
        <v>2.69</v>
      </c>
      <c r="I315" s="43">
        <f t="shared" si="20"/>
        <v>0</v>
      </c>
      <c r="J315" s="45"/>
      <c r="K315" s="43">
        <f t="shared" si="22"/>
        <v>1</v>
      </c>
    </row>
    <row r="316" spans="1:11" ht="15">
      <c r="A316" s="67" t="s">
        <v>39</v>
      </c>
      <c r="B316" s="68" t="s">
        <v>804</v>
      </c>
      <c r="C316" t="s">
        <v>791</v>
      </c>
      <c r="E316" s="42">
        <v>2.89</v>
      </c>
      <c r="F316" s="42">
        <f t="shared" si="19"/>
        <v>2.89</v>
      </c>
      <c r="G316" s="45">
        <v>0</v>
      </c>
      <c r="H316" s="42">
        <f t="shared" si="21"/>
        <v>2.89</v>
      </c>
      <c r="I316" s="43">
        <f t="shared" si="20"/>
        <v>0</v>
      </c>
      <c r="J316" s="45"/>
      <c r="K316" s="43">
        <f t="shared" si="22"/>
        <v>1</v>
      </c>
    </row>
    <row r="317" spans="1:11" ht="15">
      <c r="A317" s="67" t="s">
        <v>40</v>
      </c>
      <c r="B317" s="68" t="s">
        <v>805</v>
      </c>
      <c r="C317" t="s">
        <v>791</v>
      </c>
      <c r="E317" s="42">
        <v>3.39</v>
      </c>
      <c r="F317" s="42">
        <f t="shared" si="19"/>
        <v>3.39</v>
      </c>
      <c r="G317" s="45">
        <v>0</v>
      </c>
      <c r="H317" s="42">
        <f t="shared" si="21"/>
        <v>3.39</v>
      </c>
      <c r="I317" s="43">
        <f t="shared" si="20"/>
        <v>0</v>
      </c>
      <c r="J317" s="45"/>
      <c r="K317" s="43">
        <f t="shared" si="22"/>
        <v>1</v>
      </c>
    </row>
    <row r="318" spans="1:11" ht="15">
      <c r="A318" s="67" t="s">
        <v>41</v>
      </c>
      <c r="B318" s="68" t="s">
        <v>795</v>
      </c>
      <c r="C318" t="s">
        <v>830</v>
      </c>
      <c r="E318" s="42">
        <v>5.39</v>
      </c>
      <c r="F318" s="42">
        <f t="shared" si="19"/>
        <v>5.39</v>
      </c>
      <c r="G318" s="45">
        <v>0</v>
      </c>
      <c r="H318" s="42">
        <f t="shared" si="21"/>
        <v>5.39</v>
      </c>
      <c r="I318" s="43">
        <f t="shared" si="20"/>
        <v>0</v>
      </c>
      <c r="J318" s="45"/>
      <c r="K318" s="43">
        <f t="shared" si="22"/>
        <v>1</v>
      </c>
    </row>
    <row r="319" spans="1:11" ht="15">
      <c r="A319" s="67" t="s">
        <v>42</v>
      </c>
      <c r="B319" s="68" t="s">
        <v>801</v>
      </c>
      <c r="C319" t="s">
        <v>830</v>
      </c>
      <c r="E319" s="42">
        <v>5.59</v>
      </c>
      <c r="F319" s="42">
        <f t="shared" si="19"/>
        <v>5.59</v>
      </c>
      <c r="G319" s="45">
        <v>0</v>
      </c>
      <c r="H319" s="42">
        <f t="shared" si="21"/>
        <v>5.59</v>
      </c>
      <c r="I319" s="43">
        <f t="shared" si="20"/>
        <v>0</v>
      </c>
      <c r="J319" s="45"/>
      <c r="K319" s="43">
        <f t="shared" si="22"/>
        <v>1</v>
      </c>
    </row>
    <row r="320" spans="1:11" ht="15">
      <c r="A320" s="67" t="s">
        <v>43</v>
      </c>
      <c r="B320" s="68" t="s">
        <v>829</v>
      </c>
      <c r="C320" t="s">
        <v>830</v>
      </c>
      <c r="E320" s="42">
        <v>6.19</v>
      </c>
      <c r="F320" s="42">
        <f t="shared" si="19"/>
        <v>6.19</v>
      </c>
      <c r="G320" s="45">
        <v>0</v>
      </c>
      <c r="H320" s="42">
        <f t="shared" si="21"/>
        <v>6.19</v>
      </c>
      <c r="I320" s="43">
        <f t="shared" si="20"/>
        <v>0</v>
      </c>
      <c r="J320" s="45"/>
      <c r="K320" s="43">
        <f t="shared" si="22"/>
        <v>1</v>
      </c>
    </row>
    <row r="321" spans="1:11" ht="15">
      <c r="A321" s="67" t="s">
        <v>44</v>
      </c>
      <c r="B321" s="68" t="s">
        <v>831</v>
      </c>
      <c r="C321" t="s">
        <v>830</v>
      </c>
      <c r="E321" s="42">
        <v>5.09</v>
      </c>
      <c r="F321" s="42">
        <f t="shared" si="19"/>
        <v>5.09</v>
      </c>
      <c r="G321" s="45">
        <v>0</v>
      </c>
      <c r="H321" s="42">
        <f t="shared" si="21"/>
        <v>5.09</v>
      </c>
      <c r="I321" s="43">
        <f t="shared" si="20"/>
        <v>0</v>
      </c>
      <c r="J321" s="45"/>
      <c r="K321" s="43">
        <f t="shared" si="22"/>
        <v>1</v>
      </c>
    </row>
    <row r="322" spans="1:11" ht="15">
      <c r="A322" s="67" t="s">
        <v>45</v>
      </c>
      <c r="B322" s="68" t="s">
        <v>803</v>
      </c>
      <c r="C322" t="s">
        <v>830</v>
      </c>
      <c r="E322" s="42">
        <v>5.19</v>
      </c>
      <c r="F322" s="42">
        <f t="shared" si="19"/>
        <v>5.19</v>
      </c>
      <c r="G322" s="45">
        <v>0</v>
      </c>
      <c r="H322" s="42">
        <f t="shared" si="21"/>
        <v>5.19</v>
      </c>
      <c r="I322" s="43">
        <f t="shared" si="20"/>
        <v>0</v>
      </c>
      <c r="J322" s="45"/>
      <c r="K322" s="43">
        <f t="shared" si="22"/>
        <v>1</v>
      </c>
    </row>
    <row r="323" spans="1:11" ht="15">
      <c r="A323" s="67" t="s">
        <v>46</v>
      </c>
      <c r="B323" s="68" t="s">
        <v>804</v>
      </c>
      <c r="C323" t="s">
        <v>830</v>
      </c>
      <c r="E323" s="42">
        <v>5.69</v>
      </c>
      <c r="F323" s="42">
        <f t="shared" si="19"/>
        <v>5.69</v>
      </c>
      <c r="G323" s="45">
        <v>0</v>
      </c>
      <c r="H323" s="42">
        <f t="shared" si="21"/>
        <v>5.69</v>
      </c>
      <c r="I323" s="43">
        <f t="shared" si="20"/>
        <v>0</v>
      </c>
      <c r="J323" s="45"/>
      <c r="K323" s="43">
        <f t="shared" si="22"/>
        <v>1</v>
      </c>
    </row>
    <row r="324" spans="1:11" ht="15">
      <c r="A324" s="67" t="s">
        <v>47</v>
      </c>
      <c r="B324" s="68" t="s">
        <v>805</v>
      </c>
      <c r="C324" t="s">
        <v>830</v>
      </c>
      <c r="E324" s="42">
        <v>6.09</v>
      </c>
      <c r="F324" s="42">
        <f t="shared" si="19"/>
        <v>6.09</v>
      </c>
      <c r="G324" s="45">
        <v>0</v>
      </c>
      <c r="H324" s="42">
        <f t="shared" si="21"/>
        <v>6.09</v>
      </c>
      <c r="I324" s="43">
        <f t="shared" si="20"/>
        <v>0</v>
      </c>
      <c r="J324" s="45"/>
      <c r="K324" s="43">
        <f t="shared" si="22"/>
        <v>1</v>
      </c>
    </row>
    <row r="325" spans="1:11" ht="15">
      <c r="A325" s="67" t="s">
        <v>103</v>
      </c>
      <c r="B325" s="68" t="s">
        <v>1116</v>
      </c>
      <c r="C325" t="s">
        <v>1117</v>
      </c>
      <c r="E325" s="42">
        <v>15.09</v>
      </c>
      <c r="F325" s="42">
        <f t="shared" si="19"/>
        <v>15.09</v>
      </c>
      <c r="G325" s="45">
        <v>0</v>
      </c>
      <c r="H325" s="42">
        <f t="shared" si="21"/>
        <v>15.09</v>
      </c>
      <c r="I325" s="43">
        <f t="shared" si="20"/>
        <v>0</v>
      </c>
      <c r="J325" s="45"/>
      <c r="K325" s="43">
        <f t="shared" si="22"/>
        <v>1</v>
      </c>
    </row>
    <row r="326" spans="1:11" ht="15">
      <c r="A326" s="67" t="s">
        <v>144</v>
      </c>
      <c r="B326" s="68" t="s">
        <v>938</v>
      </c>
      <c r="C326" t="s">
        <v>939</v>
      </c>
      <c r="E326" s="42">
        <v>35.69</v>
      </c>
      <c r="F326" s="42">
        <f t="shared" si="19"/>
        <v>35.69</v>
      </c>
      <c r="G326" s="45">
        <v>0</v>
      </c>
      <c r="H326" s="42">
        <f t="shared" si="21"/>
        <v>35.69</v>
      </c>
      <c r="I326" s="43">
        <f t="shared" si="20"/>
        <v>0</v>
      </c>
      <c r="J326" s="45"/>
      <c r="K326" s="43">
        <f t="shared" si="22"/>
        <v>1</v>
      </c>
    </row>
    <row r="327" spans="1:11" ht="15">
      <c r="A327" s="67" t="s">
        <v>314</v>
      </c>
      <c r="B327" s="68" t="s">
        <v>938</v>
      </c>
      <c r="C327" t="s">
        <v>940</v>
      </c>
      <c r="E327" s="42">
        <v>27.19</v>
      </c>
      <c r="F327" s="42">
        <f t="shared" si="19"/>
        <v>27.19</v>
      </c>
      <c r="G327" s="45">
        <v>0</v>
      </c>
      <c r="H327" s="42">
        <f t="shared" si="21"/>
        <v>27.19</v>
      </c>
      <c r="I327" s="43">
        <f t="shared" si="20"/>
        <v>0</v>
      </c>
      <c r="J327" s="45"/>
      <c r="K327" s="43">
        <f t="shared" si="22"/>
        <v>1</v>
      </c>
    </row>
    <row r="328" spans="1:11" ht="15">
      <c r="A328" s="67" t="s">
        <v>315</v>
      </c>
      <c r="B328" s="68" t="s">
        <v>930</v>
      </c>
      <c r="C328" t="s">
        <v>937</v>
      </c>
      <c r="E328" s="42">
        <v>18.29</v>
      </c>
      <c r="F328" s="42">
        <f t="shared" si="19"/>
        <v>18.29</v>
      </c>
      <c r="G328" s="45">
        <v>0</v>
      </c>
      <c r="H328" s="42">
        <f t="shared" si="21"/>
        <v>18.29</v>
      </c>
      <c r="I328" s="43">
        <f t="shared" si="20"/>
        <v>0</v>
      </c>
      <c r="J328" s="45"/>
      <c r="K328" s="43">
        <f t="shared" si="22"/>
        <v>1</v>
      </c>
    </row>
    <row r="329" spans="1:11" ht="15">
      <c r="A329" s="67" t="s">
        <v>1359</v>
      </c>
      <c r="B329" s="68" t="s">
        <v>1351</v>
      </c>
      <c r="C329" t="s">
        <v>1371</v>
      </c>
      <c r="E329" s="42">
        <v>8.29</v>
      </c>
      <c r="F329" s="42">
        <f t="shared" si="19"/>
        <v>8.29</v>
      </c>
      <c r="G329" s="45">
        <v>0</v>
      </c>
      <c r="H329" s="42">
        <f t="shared" si="21"/>
        <v>8.29</v>
      </c>
      <c r="I329" s="43">
        <f t="shared" si="20"/>
        <v>0</v>
      </c>
      <c r="J329" s="45"/>
      <c r="K329" s="43">
        <f t="shared" si="22"/>
        <v>1</v>
      </c>
    </row>
    <row r="330" spans="1:11" ht="15">
      <c r="A330" s="67" t="s">
        <v>104</v>
      </c>
      <c r="B330" s="68" t="s">
        <v>1060</v>
      </c>
      <c r="C330" t="s">
        <v>1061</v>
      </c>
      <c r="E330" s="42">
        <v>8.29</v>
      </c>
      <c r="F330" s="42">
        <f t="shared" si="19"/>
        <v>8.29</v>
      </c>
      <c r="G330" s="45">
        <v>0</v>
      </c>
      <c r="H330" s="42">
        <f t="shared" si="21"/>
        <v>8.29</v>
      </c>
      <c r="I330" s="43">
        <f t="shared" si="20"/>
        <v>0</v>
      </c>
      <c r="J330" s="45"/>
      <c r="K330" s="43">
        <f t="shared" si="22"/>
        <v>1</v>
      </c>
    </row>
    <row r="331" spans="1:11" ht="15">
      <c r="A331" s="67" t="s">
        <v>255</v>
      </c>
      <c r="B331" s="68" t="s">
        <v>1062</v>
      </c>
      <c r="C331" t="s">
        <v>1063</v>
      </c>
      <c r="E331" s="42">
        <v>8.29</v>
      </c>
      <c r="F331" s="42">
        <f t="shared" si="19"/>
        <v>8.29</v>
      </c>
      <c r="G331" s="45">
        <v>0</v>
      </c>
      <c r="H331" s="42">
        <f t="shared" si="21"/>
        <v>8.29</v>
      </c>
      <c r="I331" s="43">
        <f t="shared" si="20"/>
        <v>0</v>
      </c>
      <c r="J331" s="45"/>
      <c r="K331" s="43">
        <f t="shared" si="22"/>
        <v>1</v>
      </c>
    </row>
    <row r="332" spans="1:11" ht="15">
      <c r="A332" s="67" t="s">
        <v>1360</v>
      </c>
      <c r="B332" s="68" t="s">
        <v>1369</v>
      </c>
      <c r="C332" t="s">
        <v>1370</v>
      </c>
      <c r="E332" s="42">
        <v>9.39</v>
      </c>
      <c r="F332" s="42">
        <f t="shared" si="19"/>
        <v>9.39</v>
      </c>
      <c r="G332" s="45">
        <v>0</v>
      </c>
      <c r="H332" s="42">
        <f t="shared" si="21"/>
        <v>9.39</v>
      </c>
      <c r="I332" s="43">
        <f t="shared" si="20"/>
        <v>0</v>
      </c>
      <c r="J332" s="45"/>
      <c r="K332" s="43">
        <f t="shared" si="22"/>
        <v>1</v>
      </c>
    </row>
    <row r="333" spans="1:11" ht="15">
      <c r="A333" s="67" t="s">
        <v>1361</v>
      </c>
      <c r="B333" s="68" t="s">
        <v>1372</v>
      </c>
      <c r="C333" t="s">
        <v>1373</v>
      </c>
      <c r="E333" s="42">
        <v>10.89</v>
      </c>
      <c r="F333" s="42">
        <f t="shared" si="19"/>
        <v>10.89</v>
      </c>
      <c r="G333" s="45">
        <v>0</v>
      </c>
      <c r="H333" s="42">
        <f t="shared" si="21"/>
        <v>10.89</v>
      </c>
      <c r="I333" s="43">
        <f t="shared" si="20"/>
        <v>0</v>
      </c>
      <c r="J333" s="45"/>
      <c r="K333" s="43">
        <f t="shared" si="22"/>
        <v>1</v>
      </c>
    </row>
    <row r="334" spans="1:11" ht="15">
      <c r="A334" s="67" t="s">
        <v>473</v>
      </c>
      <c r="B334" s="68" t="s">
        <v>1040</v>
      </c>
      <c r="C334" t="s">
        <v>1041</v>
      </c>
      <c r="E334" s="42">
        <v>2.59</v>
      </c>
      <c r="F334" s="42">
        <f t="shared" si="19"/>
        <v>2.59</v>
      </c>
      <c r="G334" s="45">
        <v>0</v>
      </c>
      <c r="H334" s="42">
        <f t="shared" si="21"/>
        <v>2.59</v>
      </c>
      <c r="I334" s="43">
        <f t="shared" si="20"/>
        <v>0</v>
      </c>
      <c r="J334" s="45"/>
      <c r="K334" s="43">
        <f t="shared" si="22"/>
        <v>1</v>
      </c>
    </row>
    <row r="335" spans="1:11" ht="15">
      <c r="A335" s="67" t="s">
        <v>1362</v>
      </c>
      <c r="B335" s="68" t="s">
        <v>1351</v>
      </c>
      <c r="C335" t="s">
        <v>1374</v>
      </c>
      <c r="E335" s="42">
        <v>7.79</v>
      </c>
      <c r="F335" s="42">
        <f t="shared" si="19"/>
        <v>7.79</v>
      </c>
      <c r="G335" s="45">
        <v>0</v>
      </c>
      <c r="H335" s="42">
        <f t="shared" si="21"/>
        <v>7.79</v>
      </c>
      <c r="I335" s="43">
        <f t="shared" si="20"/>
        <v>0</v>
      </c>
      <c r="J335" s="45"/>
      <c r="K335" s="43">
        <f t="shared" si="22"/>
        <v>1</v>
      </c>
    </row>
    <row r="336" spans="1:11" ht="15">
      <c r="A336" s="67" t="s">
        <v>1363</v>
      </c>
      <c r="B336" s="68" t="s">
        <v>1351</v>
      </c>
      <c r="C336" t="s">
        <v>1375</v>
      </c>
      <c r="E336" s="42">
        <v>2.29</v>
      </c>
      <c r="F336" s="42">
        <f t="shared" si="19"/>
        <v>2.29</v>
      </c>
      <c r="G336" s="45">
        <v>0</v>
      </c>
      <c r="H336" s="42">
        <f t="shared" si="21"/>
        <v>2.29</v>
      </c>
      <c r="I336" s="43">
        <f t="shared" si="20"/>
        <v>0</v>
      </c>
      <c r="J336" s="45"/>
      <c r="K336" s="43">
        <f t="shared" si="22"/>
        <v>1</v>
      </c>
    </row>
    <row r="337" spans="1:11" ht="15">
      <c r="A337" s="67" t="s">
        <v>316</v>
      </c>
      <c r="B337" s="68" t="s">
        <v>1064</v>
      </c>
      <c r="C337" t="s">
        <v>1065</v>
      </c>
      <c r="E337" s="42">
        <v>6.69</v>
      </c>
      <c r="F337" s="42">
        <f t="shared" si="19"/>
        <v>6.69</v>
      </c>
      <c r="G337" s="45">
        <v>0</v>
      </c>
      <c r="H337" s="42">
        <f t="shared" si="21"/>
        <v>6.69</v>
      </c>
      <c r="I337" s="43">
        <f t="shared" si="20"/>
        <v>0</v>
      </c>
      <c r="J337" s="45"/>
      <c r="K337" s="43">
        <f t="shared" si="22"/>
        <v>1</v>
      </c>
    </row>
    <row r="338" spans="1:11" ht="15">
      <c r="A338" s="67" t="s">
        <v>317</v>
      </c>
      <c r="B338" s="68" t="s">
        <v>1064</v>
      </c>
      <c r="C338" t="s">
        <v>1066</v>
      </c>
      <c r="E338" s="42">
        <v>6.69</v>
      </c>
      <c r="F338" s="42">
        <f t="shared" si="19"/>
        <v>6.69</v>
      </c>
      <c r="G338" s="45">
        <v>0</v>
      </c>
      <c r="H338" s="42">
        <f t="shared" si="21"/>
        <v>6.69</v>
      </c>
      <c r="I338" s="43">
        <f t="shared" si="20"/>
        <v>0</v>
      </c>
      <c r="J338" s="45"/>
      <c r="K338" s="43">
        <f t="shared" si="22"/>
        <v>1</v>
      </c>
    </row>
    <row r="339" spans="1:11" ht="15">
      <c r="A339" s="67" t="s">
        <v>318</v>
      </c>
      <c r="B339" s="68" t="s">
        <v>854</v>
      </c>
      <c r="C339" t="s">
        <v>855</v>
      </c>
      <c r="E339" s="42">
        <v>18.49</v>
      </c>
      <c r="F339" s="42">
        <f t="shared" si="19"/>
        <v>18.49</v>
      </c>
      <c r="G339" s="45">
        <v>0</v>
      </c>
      <c r="H339" s="42">
        <f t="shared" si="21"/>
        <v>18.49</v>
      </c>
      <c r="I339" s="43">
        <f t="shared" si="20"/>
        <v>0</v>
      </c>
      <c r="J339" s="45"/>
      <c r="K339" s="43">
        <f t="shared" si="22"/>
        <v>1</v>
      </c>
    </row>
    <row r="340" spans="1:11" ht="15">
      <c r="A340" s="67" t="s">
        <v>48</v>
      </c>
      <c r="B340" s="68" t="s">
        <v>1067</v>
      </c>
      <c r="C340" t="s">
        <v>1068</v>
      </c>
      <c r="E340" s="42">
        <v>5.89</v>
      </c>
      <c r="F340" s="42">
        <f t="shared" si="19"/>
        <v>5.89</v>
      </c>
      <c r="G340" s="45">
        <v>0</v>
      </c>
      <c r="H340" s="42">
        <f t="shared" si="21"/>
        <v>5.89</v>
      </c>
      <c r="I340" s="43">
        <f t="shared" si="20"/>
        <v>0</v>
      </c>
      <c r="J340" s="45"/>
      <c r="K340" s="43">
        <f t="shared" si="22"/>
        <v>1</v>
      </c>
    </row>
    <row r="341" spans="1:11" ht="15">
      <c r="A341" s="67" t="s">
        <v>105</v>
      </c>
      <c r="B341" s="68" t="s">
        <v>1067</v>
      </c>
      <c r="C341" t="s">
        <v>1069</v>
      </c>
      <c r="E341" s="42">
        <v>23.29</v>
      </c>
      <c r="F341" s="42">
        <f t="shared" si="19"/>
        <v>23.29</v>
      </c>
      <c r="G341" s="45">
        <v>0</v>
      </c>
      <c r="H341" s="42">
        <f t="shared" si="21"/>
        <v>23.29</v>
      </c>
      <c r="I341" s="43">
        <f t="shared" si="20"/>
        <v>0</v>
      </c>
      <c r="J341" s="45"/>
      <c r="K341" s="43">
        <f t="shared" si="22"/>
        <v>1</v>
      </c>
    </row>
    <row r="342" spans="1:11" ht="15">
      <c r="A342" s="67" t="s">
        <v>145</v>
      </c>
      <c r="B342" s="68" t="s">
        <v>584</v>
      </c>
      <c r="C342" t="s">
        <v>1389</v>
      </c>
      <c r="E342" s="42">
        <v>3.29</v>
      </c>
      <c r="F342" s="42">
        <f t="shared" si="19"/>
        <v>3.29</v>
      </c>
      <c r="G342" s="45">
        <v>0</v>
      </c>
      <c r="H342" s="42">
        <f t="shared" si="21"/>
        <v>3.29</v>
      </c>
      <c r="I342" s="43">
        <f t="shared" si="20"/>
        <v>0</v>
      </c>
      <c r="J342" s="45"/>
      <c r="K342" s="43">
        <f t="shared" si="22"/>
        <v>1</v>
      </c>
    </row>
    <row r="343" spans="1:11" ht="15">
      <c r="A343" s="67" t="s">
        <v>146</v>
      </c>
      <c r="B343" s="68" t="s">
        <v>584</v>
      </c>
      <c r="C343" t="s">
        <v>1268</v>
      </c>
      <c r="E343" s="42">
        <v>3.29</v>
      </c>
      <c r="F343" s="42">
        <f t="shared" si="19"/>
        <v>3.29</v>
      </c>
      <c r="G343" s="45">
        <v>0</v>
      </c>
      <c r="H343" s="42">
        <f t="shared" si="21"/>
        <v>3.29</v>
      </c>
      <c r="I343" s="43">
        <f t="shared" si="20"/>
        <v>0</v>
      </c>
      <c r="J343" s="45"/>
      <c r="K343" s="43">
        <f t="shared" si="22"/>
        <v>1</v>
      </c>
    </row>
    <row r="344" spans="1:11" ht="15">
      <c r="A344" s="67" t="s">
        <v>147</v>
      </c>
      <c r="B344" s="68" t="s">
        <v>584</v>
      </c>
      <c r="C344" t="s">
        <v>1269</v>
      </c>
      <c r="E344" s="42">
        <v>3.29</v>
      </c>
      <c r="F344" s="42">
        <f t="shared" si="19"/>
        <v>3.29</v>
      </c>
      <c r="G344" s="45">
        <v>0</v>
      </c>
      <c r="H344" s="42">
        <f t="shared" si="21"/>
        <v>3.29</v>
      </c>
      <c r="I344" s="43">
        <f t="shared" si="20"/>
        <v>0</v>
      </c>
      <c r="J344" s="45"/>
      <c r="K344" s="43">
        <f t="shared" si="22"/>
        <v>1</v>
      </c>
    </row>
    <row r="345" spans="1:11" ht="15">
      <c r="A345" s="67" t="s">
        <v>148</v>
      </c>
      <c r="B345" s="68" t="s">
        <v>584</v>
      </c>
      <c r="C345" t="s">
        <v>1270</v>
      </c>
      <c r="E345" s="42">
        <v>3.29</v>
      </c>
      <c r="F345" s="42">
        <f t="shared" si="19"/>
        <v>3.29</v>
      </c>
      <c r="G345" s="45">
        <v>0</v>
      </c>
      <c r="H345" s="42">
        <f t="shared" si="21"/>
        <v>3.29</v>
      </c>
      <c r="I345" s="43">
        <f t="shared" si="20"/>
        <v>0</v>
      </c>
      <c r="J345" s="45"/>
      <c r="K345" s="43">
        <f t="shared" si="22"/>
        <v>1</v>
      </c>
    </row>
    <row r="346" spans="1:11" ht="15">
      <c r="A346" s="67" t="s">
        <v>149</v>
      </c>
      <c r="B346" s="68" t="s">
        <v>584</v>
      </c>
      <c r="C346" t="s">
        <v>1271</v>
      </c>
      <c r="E346" s="42">
        <v>3.29</v>
      </c>
      <c r="F346" s="42">
        <f t="shared" si="19"/>
        <v>3.29</v>
      </c>
      <c r="G346" s="45">
        <v>0</v>
      </c>
      <c r="H346" s="42">
        <f t="shared" si="21"/>
        <v>3.29</v>
      </c>
      <c r="I346" s="43">
        <f t="shared" si="20"/>
        <v>0</v>
      </c>
      <c r="J346" s="45"/>
      <c r="K346" s="43">
        <f t="shared" si="22"/>
        <v>1</v>
      </c>
    </row>
    <row r="347" spans="1:11" ht="15">
      <c r="A347" s="67" t="s">
        <v>150</v>
      </c>
      <c r="B347" s="68" t="s">
        <v>584</v>
      </c>
      <c r="C347" t="s">
        <v>1272</v>
      </c>
      <c r="E347" s="42">
        <v>3.29</v>
      </c>
      <c r="F347" s="42">
        <f t="shared" si="19"/>
        <v>3.29</v>
      </c>
      <c r="G347" s="45">
        <v>0</v>
      </c>
      <c r="H347" s="42">
        <f t="shared" si="21"/>
        <v>3.29</v>
      </c>
      <c r="I347" s="43">
        <f t="shared" si="20"/>
        <v>0</v>
      </c>
      <c r="J347" s="45"/>
      <c r="K347" s="43">
        <f t="shared" si="22"/>
        <v>1</v>
      </c>
    </row>
    <row r="348" spans="1:11" ht="15">
      <c r="A348" s="67" t="s">
        <v>151</v>
      </c>
      <c r="B348" s="68" t="s">
        <v>584</v>
      </c>
      <c r="C348" t="s">
        <v>1273</v>
      </c>
      <c r="E348" s="42">
        <v>3.29</v>
      </c>
      <c r="F348" s="42">
        <f t="shared" si="19"/>
        <v>3.29</v>
      </c>
      <c r="G348" s="45">
        <v>0</v>
      </c>
      <c r="H348" s="42">
        <f t="shared" si="21"/>
        <v>3.29</v>
      </c>
      <c r="I348" s="43">
        <f t="shared" si="20"/>
        <v>0</v>
      </c>
      <c r="J348" s="45"/>
      <c r="K348" s="43">
        <f t="shared" si="22"/>
        <v>1</v>
      </c>
    </row>
    <row r="349" spans="1:11" ht="15">
      <c r="A349" s="67" t="s">
        <v>152</v>
      </c>
      <c r="B349" s="68" t="s">
        <v>584</v>
      </c>
      <c r="C349" t="s">
        <v>1274</v>
      </c>
      <c r="E349" s="42">
        <v>3.29</v>
      </c>
      <c r="F349" s="42">
        <f t="shared" si="19"/>
        <v>3.29</v>
      </c>
      <c r="G349" s="45">
        <v>0</v>
      </c>
      <c r="H349" s="42">
        <f t="shared" si="21"/>
        <v>3.29</v>
      </c>
      <c r="I349" s="43">
        <f t="shared" si="20"/>
        <v>0</v>
      </c>
      <c r="J349" s="45"/>
      <c r="K349" s="43">
        <f t="shared" si="22"/>
        <v>1</v>
      </c>
    </row>
    <row r="350" spans="1:11" ht="15">
      <c r="A350" s="67" t="s">
        <v>153</v>
      </c>
      <c r="B350" s="68" t="s">
        <v>584</v>
      </c>
      <c r="C350" t="s">
        <v>1275</v>
      </c>
      <c r="E350" s="42">
        <v>3.29</v>
      </c>
      <c r="F350" s="42">
        <f t="shared" si="19"/>
        <v>3.29</v>
      </c>
      <c r="G350" s="45">
        <v>0</v>
      </c>
      <c r="H350" s="42">
        <f t="shared" si="21"/>
        <v>3.29</v>
      </c>
      <c r="I350" s="43">
        <f t="shared" si="20"/>
        <v>0</v>
      </c>
      <c r="J350" s="45"/>
      <c r="K350" s="43">
        <f t="shared" si="22"/>
        <v>1</v>
      </c>
    </row>
    <row r="351" spans="1:11" ht="15">
      <c r="A351" s="67" t="s">
        <v>154</v>
      </c>
      <c r="B351" s="68" t="s">
        <v>584</v>
      </c>
      <c r="C351" t="s">
        <v>1276</v>
      </c>
      <c r="E351" s="42">
        <v>3.29</v>
      </c>
      <c r="F351" s="42">
        <f t="shared" si="19"/>
        <v>3.29</v>
      </c>
      <c r="G351" s="45">
        <v>0</v>
      </c>
      <c r="H351" s="42">
        <f t="shared" si="21"/>
        <v>3.29</v>
      </c>
      <c r="I351" s="43">
        <f t="shared" si="20"/>
        <v>0</v>
      </c>
      <c r="J351" s="45"/>
      <c r="K351" s="43">
        <f t="shared" si="22"/>
        <v>1</v>
      </c>
    </row>
    <row r="352" spans="1:11" ht="15">
      <c r="A352" s="67" t="s">
        <v>155</v>
      </c>
      <c r="B352" s="68" t="s">
        <v>584</v>
      </c>
      <c r="C352" t="s">
        <v>1277</v>
      </c>
      <c r="E352" s="42">
        <v>3.29</v>
      </c>
      <c r="F352" s="42">
        <f t="shared" si="19"/>
        <v>3.29</v>
      </c>
      <c r="G352" s="45">
        <v>0</v>
      </c>
      <c r="H352" s="42">
        <f t="shared" si="21"/>
        <v>3.29</v>
      </c>
      <c r="I352" s="43">
        <f t="shared" si="20"/>
        <v>0</v>
      </c>
      <c r="J352" s="45"/>
      <c r="K352" s="43">
        <f t="shared" si="22"/>
        <v>1</v>
      </c>
    </row>
    <row r="353" spans="1:11" ht="15">
      <c r="A353" s="67" t="s">
        <v>156</v>
      </c>
      <c r="B353" s="68" t="s">
        <v>584</v>
      </c>
      <c r="C353" t="s">
        <v>1278</v>
      </c>
      <c r="E353" s="42">
        <v>3.29</v>
      </c>
      <c r="F353" s="42">
        <f t="shared" si="19"/>
        <v>3.29</v>
      </c>
      <c r="G353" s="45">
        <v>0</v>
      </c>
      <c r="H353" s="42">
        <f t="shared" si="21"/>
        <v>3.29</v>
      </c>
      <c r="I353" s="43">
        <f t="shared" si="20"/>
        <v>0</v>
      </c>
      <c r="J353" s="45"/>
      <c r="K353" s="43">
        <f t="shared" si="22"/>
        <v>1</v>
      </c>
    </row>
    <row r="354" spans="1:11" ht="15">
      <c r="A354" s="67" t="s">
        <v>157</v>
      </c>
      <c r="B354" s="68" t="s">
        <v>584</v>
      </c>
      <c r="C354" t="s">
        <v>1279</v>
      </c>
      <c r="E354" s="42">
        <v>3.29</v>
      </c>
      <c r="F354" s="42">
        <f t="shared" si="19"/>
        <v>3.29</v>
      </c>
      <c r="G354" s="45">
        <v>0</v>
      </c>
      <c r="H354" s="42">
        <f t="shared" si="21"/>
        <v>3.29</v>
      </c>
      <c r="I354" s="43">
        <f t="shared" si="20"/>
        <v>0</v>
      </c>
      <c r="J354" s="45"/>
      <c r="K354" s="43">
        <f t="shared" si="22"/>
        <v>1</v>
      </c>
    </row>
    <row r="355" spans="1:11" ht="15">
      <c r="A355" s="67" t="s">
        <v>158</v>
      </c>
      <c r="B355" s="68" t="s">
        <v>584</v>
      </c>
      <c r="C355" t="s">
        <v>1280</v>
      </c>
      <c r="E355" s="42">
        <v>3.29</v>
      </c>
      <c r="F355" s="42">
        <f t="shared" si="19"/>
        <v>3.29</v>
      </c>
      <c r="G355" s="45">
        <v>0</v>
      </c>
      <c r="H355" s="42">
        <f t="shared" si="21"/>
        <v>3.29</v>
      </c>
      <c r="I355" s="43">
        <f t="shared" si="20"/>
        <v>0</v>
      </c>
      <c r="J355" s="45"/>
      <c r="K355" s="43">
        <f t="shared" si="22"/>
        <v>1</v>
      </c>
    </row>
    <row r="356" spans="1:11" ht="15">
      <c r="A356" s="67" t="s">
        <v>159</v>
      </c>
      <c r="B356" s="68" t="s">
        <v>584</v>
      </c>
      <c r="C356" t="s">
        <v>1281</v>
      </c>
      <c r="E356" s="42">
        <v>3.29</v>
      </c>
      <c r="F356" s="42">
        <f aca="true" t="shared" si="23" ref="F356:F427">ROUND(E356*(1-$B$12),2)</f>
        <v>3.29</v>
      </c>
      <c r="G356" s="45">
        <v>0</v>
      </c>
      <c r="H356" s="42">
        <f t="shared" si="21"/>
        <v>3.29</v>
      </c>
      <c r="I356" s="43">
        <f aca="true" t="shared" si="24" ref="I356:I427">(E356-H356)/E356</f>
        <v>0</v>
      </c>
      <c r="J356" s="45"/>
      <c r="K356" s="43">
        <f t="shared" si="22"/>
        <v>1</v>
      </c>
    </row>
    <row r="357" spans="1:11" ht="15">
      <c r="A357" s="67" t="s">
        <v>319</v>
      </c>
      <c r="B357" s="68" t="s">
        <v>1129</v>
      </c>
      <c r="C357" t="s">
        <v>1130</v>
      </c>
      <c r="E357" s="42">
        <v>4.69</v>
      </c>
      <c r="F357" s="42">
        <f t="shared" si="23"/>
        <v>4.69</v>
      </c>
      <c r="G357" s="45">
        <v>0</v>
      </c>
      <c r="H357" s="42">
        <f t="shared" si="21"/>
        <v>4.69</v>
      </c>
      <c r="I357" s="43">
        <f t="shared" si="24"/>
        <v>0</v>
      </c>
      <c r="J357" s="45"/>
      <c r="K357" s="43">
        <f t="shared" si="22"/>
        <v>1</v>
      </c>
    </row>
    <row r="358" spans="1:11" ht="15">
      <c r="A358" s="67" t="s">
        <v>320</v>
      </c>
      <c r="B358" s="68" t="s">
        <v>1131</v>
      </c>
      <c r="C358" t="s">
        <v>1130</v>
      </c>
      <c r="E358" s="42">
        <v>6.59</v>
      </c>
      <c r="F358" s="42">
        <f t="shared" si="23"/>
        <v>6.59</v>
      </c>
      <c r="G358" s="45">
        <v>0</v>
      </c>
      <c r="H358" s="42">
        <f t="shared" si="21"/>
        <v>6.59</v>
      </c>
      <c r="I358" s="43">
        <f t="shared" si="24"/>
        <v>0</v>
      </c>
      <c r="J358" s="45"/>
      <c r="K358" s="43">
        <f t="shared" si="22"/>
        <v>1</v>
      </c>
    </row>
    <row r="359" spans="1:11" ht="15">
      <c r="A359" s="67" t="s">
        <v>256</v>
      </c>
      <c r="B359" s="68" t="s">
        <v>1129</v>
      </c>
      <c r="C359" t="s">
        <v>1264</v>
      </c>
      <c r="E359" s="42">
        <v>7.19</v>
      </c>
      <c r="F359" s="42">
        <f t="shared" si="23"/>
        <v>7.19</v>
      </c>
      <c r="G359" s="45">
        <v>0</v>
      </c>
      <c r="H359" s="42">
        <f t="shared" si="21"/>
        <v>7.19</v>
      </c>
      <c r="I359" s="43">
        <f t="shared" si="24"/>
        <v>0</v>
      </c>
      <c r="J359" s="45"/>
      <c r="K359" s="43">
        <f t="shared" si="22"/>
        <v>1</v>
      </c>
    </row>
    <row r="360" spans="1:11" ht="15">
      <c r="A360" s="67" t="s">
        <v>321</v>
      </c>
      <c r="B360" s="68" t="s">
        <v>1046</v>
      </c>
      <c r="C360" t="s">
        <v>1048</v>
      </c>
      <c r="E360" s="42">
        <v>10.69</v>
      </c>
      <c r="F360" s="42">
        <f t="shared" si="23"/>
        <v>10.69</v>
      </c>
      <c r="G360" s="45">
        <v>0</v>
      </c>
      <c r="H360" s="42">
        <f t="shared" si="21"/>
        <v>10.69</v>
      </c>
      <c r="I360" s="43">
        <f t="shared" si="24"/>
        <v>0</v>
      </c>
      <c r="J360" s="45"/>
      <c r="K360" s="43">
        <f t="shared" si="22"/>
        <v>1</v>
      </c>
    </row>
    <row r="361" spans="1:11" ht="15">
      <c r="A361" s="67" t="s">
        <v>106</v>
      </c>
      <c r="B361" s="68" t="s">
        <v>1046</v>
      </c>
      <c r="C361" t="s">
        <v>1049</v>
      </c>
      <c r="E361" s="42">
        <v>21.19</v>
      </c>
      <c r="F361" s="42">
        <f t="shared" si="23"/>
        <v>21.19</v>
      </c>
      <c r="G361" s="45">
        <v>0</v>
      </c>
      <c r="H361" s="42">
        <f t="shared" si="21"/>
        <v>21.19</v>
      </c>
      <c r="I361" s="43">
        <f t="shared" si="24"/>
        <v>0</v>
      </c>
      <c r="J361" s="45"/>
      <c r="K361" s="43">
        <f t="shared" si="22"/>
        <v>1</v>
      </c>
    </row>
    <row r="362" spans="1:11" ht="15">
      <c r="A362" s="67" t="s">
        <v>1503</v>
      </c>
      <c r="B362" s="68" t="s">
        <v>1046</v>
      </c>
      <c r="C362" t="s">
        <v>1504</v>
      </c>
      <c r="E362" s="42">
        <v>24.09</v>
      </c>
      <c r="F362" s="42">
        <f>ROUND(E362*(1-$B$12),2)</f>
        <v>24.09</v>
      </c>
      <c r="G362" s="45">
        <v>0</v>
      </c>
      <c r="H362" s="42">
        <f>IF(G362&gt;0,G362,F362)</f>
        <v>24.09</v>
      </c>
      <c r="I362" s="43">
        <f>(E362-H362)/E362</f>
        <v>0</v>
      </c>
      <c r="J362" s="45"/>
      <c r="K362" s="43">
        <f>(H362-J362)/H362</f>
        <v>1</v>
      </c>
    </row>
    <row r="363" spans="1:11" ht="15">
      <c r="A363" s="67" t="s">
        <v>49</v>
      </c>
      <c r="B363" s="68" t="s">
        <v>1245</v>
      </c>
      <c r="C363" t="s">
        <v>1247</v>
      </c>
      <c r="E363" s="42">
        <v>4.99</v>
      </c>
      <c r="F363" s="42">
        <f t="shared" si="23"/>
        <v>4.99</v>
      </c>
      <c r="G363" s="45">
        <v>0</v>
      </c>
      <c r="H363" s="42">
        <f t="shared" si="21"/>
        <v>4.99</v>
      </c>
      <c r="I363" s="43">
        <f t="shared" si="24"/>
        <v>0</v>
      </c>
      <c r="J363" s="45"/>
      <c r="K363" s="43">
        <f t="shared" si="22"/>
        <v>1</v>
      </c>
    </row>
    <row r="364" spans="1:11" ht="15">
      <c r="A364" s="67" t="s">
        <v>50</v>
      </c>
      <c r="B364" s="68" t="s">
        <v>1245</v>
      </c>
      <c r="C364" t="s">
        <v>1246</v>
      </c>
      <c r="E364" s="42">
        <v>6.19</v>
      </c>
      <c r="F364" s="42">
        <f t="shared" si="23"/>
        <v>6.19</v>
      </c>
      <c r="G364" s="45">
        <v>0</v>
      </c>
      <c r="H364" s="42">
        <f t="shared" si="21"/>
        <v>6.19</v>
      </c>
      <c r="I364" s="43">
        <f t="shared" si="24"/>
        <v>0</v>
      </c>
      <c r="J364" s="45"/>
      <c r="K364" s="43">
        <f t="shared" si="22"/>
        <v>1</v>
      </c>
    </row>
    <row r="365" spans="1:11" ht="15">
      <c r="A365" s="67" t="s">
        <v>51</v>
      </c>
      <c r="B365" s="68" t="s">
        <v>1245</v>
      </c>
      <c r="C365" t="s">
        <v>1248</v>
      </c>
      <c r="E365" s="42">
        <v>4.99</v>
      </c>
      <c r="F365" s="42">
        <f t="shared" si="23"/>
        <v>4.99</v>
      </c>
      <c r="G365" s="45">
        <v>0</v>
      </c>
      <c r="H365" s="42">
        <f t="shared" si="21"/>
        <v>4.99</v>
      </c>
      <c r="I365" s="43">
        <f t="shared" si="24"/>
        <v>0</v>
      </c>
      <c r="J365" s="45"/>
      <c r="K365" s="43">
        <f t="shared" si="22"/>
        <v>1</v>
      </c>
    </row>
    <row r="366" spans="1:11" ht="15">
      <c r="A366" s="67" t="s">
        <v>52</v>
      </c>
      <c r="B366" s="68" t="s">
        <v>1047</v>
      </c>
      <c r="C366" t="s">
        <v>869</v>
      </c>
      <c r="E366" s="42">
        <v>7.99</v>
      </c>
      <c r="F366" s="42">
        <f t="shared" si="23"/>
        <v>7.99</v>
      </c>
      <c r="G366" s="45">
        <v>0</v>
      </c>
      <c r="H366" s="42">
        <f aca="true" t="shared" si="25" ref="H366:H436">IF(G366&gt;0,G366,F366)</f>
        <v>7.99</v>
      </c>
      <c r="I366" s="43">
        <f t="shared" si="24"/>
        <v>0</v>
      </c>
      <c r="J366" s="45"/>
      <c r="K366" s="43">
        <f aca="true" t="shared" si="26" ref="K366:K436">(H366-J366)/H366</f>
        <v>1</v>
      </c>
    </row>
    <row r="367" spans="1:11" ht="15">
      <c r="A367" s="67" t="s">
        <v>53</v>
      </c>
      <c r="B367" s="68" t="s">
        <v>1050</v>
      </c>
      <c r="C367" t="s">
        <v>1051</v>
      </c>
      <c r="E367" s="42">
        <v>8.49</v>
      </c>
      <c r="F367" s="42">
        <f t="shared" si="23"/>
        <v>8.49</v>
      </c>
      <c r="G367" s="45">
        <v>0</v>
      </c>
      <c r="H367" s="42">
        <f t="shared" si="25"/>
        <v>8.49</v>
      </c>
      <c r="I367" s="43">
        <f t="shared" si="24"/>
        <v>0</v>
      </c>
      <c r="J367" s="45"/>
      <c r="K367" s="43">
        <f t="shared" si="26"/>
        <v>1</v>
      </c>
    </row>
    <row r="368" spans="1:11" ht="15">
      <c r="A368" s="67" t="s">
        <v>1505</v>
      </c>
      <c r="B368" s="68" t="s">
        <v>1506</v>
      </c>
      <c r="C368" t="s">
        <v>1507</v>
      </c>
      <c r="E368" s="42">
        <v>29.99</v>
      </c>
      <c r="F368" s="42">
        <f>ROUND(E368*(1-$B$12),2)</f>
        <v>29.99</v>
      </c>
      <c r="G368" s="45">
        <v>0</v>
      </c>
      <c r="H368" s="42">
        <f>IF(G368&gt;0,G368,F368)</f>
        <v>29.99</v>
      </c>
      <c r="I368" s="43">
        <f>(E368-H368)/E368</f>
        <v>0</v>
      </c>
      <c r="J368" s="45"/>
      <c r="K368" s="43">
        <f>(H368-J368)/H368</f>
        <v>1</v>
      </c>
    </row>
    <row r="369" spans="1:11" ht="15">
      <c r="A369" s="67" t="s">
        <v>1508</v>
      </c>
      <c r="B369" s="68" t="s">
        <v>1121</v>
      </c>
      <c r="C369" t="s">
        <v>1507</v>
      </c>
      <c r="E369" s="42">
        <v>29.99</v>
      </c>
      <c r="F369" s="42">
        <f>ROUND(E369*(1-$B$12),2)</f>
        <v>29.99</v>
      </c>
      <c r="G369" s="45">
        <v>0</v>
      </c>
      <c r="H369" s="42">
        <f>IF(G369&gt;0,G369,F369)</f>
        <v>29.99</v>
      </c>
      <c r="I369" s="43">
        <f>(E369-H369)/E369</f>
        <v>0</v>
      </c>
      <c r="J369" s="45"/>
      <c r="K369" s="43">
        <f>(H369-J369)/H369</f>
        <v>1</v>
      </c>
    </row>
    <row r="370" spans="1:11" ht="15">
      <c r="A370" s="67" t="s">
        <v>1509</v>
      </c>
      <c r="B370" s="68" t="s">
        <v>1128</v>
      </c>
      <c r="C370" t="s">
        <v>1507</v>
      </c>
      <c r="E370" s="42">
        <v>29.99</v>
      </c>
      <c r="F370" s="42">
        <f>ROUND(E370*(1-$B$12),2)</f>
        <v>29.99</v>
      </c>
      <c r="G370" s="45">
        <v>0</v>
      </c>
      <c r="H370" s="42">
        <f>IF(G370&gt;0,G370,F370)</f>
        <v>29.99</v>
      </c>
      <c r="I370" s="43">
        <f>(E370-H370)/E370</f>
        <v>0</v>
      </c>
      <c r="J370" s="45"/>
      <c r="K370" s="43">
        <f>(H370-J370)/H370</f>
        <v>1</v>
      </c>
    </row>
    <row r="371" spans="1:11" ht="15">
      <c r="A371" s="67" t="s">
        <v>413</v>
      </c>
      <c r="B371" s="68" t="s">
        <v>1119</v>
      </c>
      <c r="C371" t="s">
        <v>1120</v>
      </c>
      <c r="E371" s="42">
        <v>16.29</v>
      </c>
      <c r="F371" s="42">
        <f t="shared" si="23"/>
        <v>16.29</v>
      </c>
      <c r="G371" s="45">
        <v>0</v>
      </c>
      <c r="H371" s="42">
        <f t="shared" si="25"/>
        <v>16.29</v>
      </c>
      <c r="I371" s="43">
        <f t="shared" si="24"/>
        <v>0</v>
      </c>
      <c r="J371" s="45"/>
      <c r="K371" s="43">
        <f t="shared" si="26"/>
        <v>1</v>
      </c>
    </row>
    <row r="372" spans="1:11" ht="15">
      <c r="A372" s="67" t="s">
        <v>1510</v>
      </c>
      <c r="B372" s="68" t="s">
        <v>1511</v>
      </c>
      <c r="C372" t="s">
        <v>1512</v>
      </c>
      <c r="E372" s="42">
        <v>19.19</v>
      </c>
      <c r="F372" s="42">
        <f>ROUND(E372*(1-$B$12),2)</f>
        <v>19.19</v>
      </c>
      <c r="G372" s="45">
        <v>0</v>
      </c>
      <c r="H372" s="42">
        <f>IF(G372&gt;0,G372,F372)</f>
        <v>19.19</v>
      </c>
      <c r="I372" s="43">
        <f>(E372-H372)/E372</f>
        <v>0</v>
      </c>
      <c r="J372" s="45"/>
      <c r="K372" s="43">
        <f>(H372-J372)/H372</f>
        <v>1</v>
      </c>
    </row>
    <row r="373" spans="1:11" ht="15">
      <c r="A373" s="67" t="s">
        <v>107</v>
      </c>
      <c r="B373" s="68" t="s">
        <v>1122</v>
      </c>
      <c r="C373" t="s">
        <v>1120</v>
      </c>
      <c r="E373" s="42">
        <v>16.29</v>
      </c>
      <c r="F373" s="42">
        <f t="shared" si="23"/>
        <v>16.29</v>
      </c>
      <c r="G373" s="45">
        <v>0</v>
      </c>
      <c r="H373" s="42">
        <f t="shared" si="25"/>
        <v>16.29</v>
      </c>
      <c r="I373" s="43">
        <f t="shared" si="24"/>
        <v>0</v>
      </c>
      <c r="J373" s="45"/>
      <c r="K373" s="43">
        <f t="shared" si="26"/>
        <v>1</v>
      </c>
    </row>
    <row r="374" spans="1:11" ht="15">
      <c r="A374" s="67" t="s">
        <v>414</v>
      </c>
      <c r="B374" s="68" t="s">
        <v>1123</v>
      </c>
      <c r="C374" t="s">
        <v>1120</v>
      </c>
      <c r="E374" s="42">
        <v>16.29</v>
      </c>
      <c r="F374" s="42">
        <f t="shared" si="23"/>
        <v>16.29</v>
      </c>
      <c r="G374" s="45">
        <v>0</v>
      </c>
      <c r="H374" s="42">
        <f t="shared" si="25"/>
        <v>16.29</v>
      </c>
      <c r="I374" s="43">
        <f t="shared" si="24"/>
        <v>0</v>
      </c>
      <c r="J374" s="45"/>
      <c r="K374" s="43">
        <f t="shared" si="26"/>
        <v>1</v>
      </c>
    </row>
    <row r="375" spans="1:11" ht="15">
      <c r="A375" s="67" t="s">
        <v>415</v>
      </c>
      <c r="B375" s="68" t="s">
        <v>1124</v>
      </c>
      <c r="C375" t="s">
        <v>1120</v>
      </c>
      <c r="E375" s="42">
        <v>16.29</v>
      </c>
      <c r="F375" s="42">
        <f t="shared" si="23"/>
        <v>16.29</v>
      </c>
      <c r="G375" s="45">
        <v>0</v>
      </c>
      <c r="H375" s="42">
        <f t="shared" si="25"/>
        <v>16.29</v>
      </c>
      <c r="I375" s="43">
        <f t="shared" si="24"/>
        <v>0</v>
      </c>
      <c r="J375" s="45"/>
      <c r="K375" s="43">
        <f t="shared" si="26"/>
        <v>1</v>
      </c>
    </row>
    <row r="376" spans="1:11" ht="15">
      <c r="A376" s="67" t="s">
        <v>416</v>
      </c>
      <c r="B376" s="68" t="s">
        <v>1125</v>
      </c>
      <c r="C376" t="s">
        <v>1120</v>
      </c>
      <c r="E376" s="42">
        <v>16.29</v>
      </c>
      <c r="F376" s="42">
        <f t="shared" si="23"/>
        <v>16.29</v>
      </c>
      <c r="G376" s="45">
        <v>0</v>
      </c>
      <c r="H376" s="42">
        <f t="shared" si="25"/>
        <v>16.29</v>
      </c>
      <c r="I376" s="43">
        <f t="shared" si="24"/>
        <v>0</v>
      </c>
      <c r="J376" s="45"/>
      <c r="K376" s="43">
        <f t="shared" si="26"/>
        <v>1</v>
      </c>
    </row>
    <row r="377" spans="1:11" ht="15">
      <c r="A377" s="67" t="s">
        <v>108</v>
      </c>
      <c r="B377" s="68" t="s">
        <v>1126</v>
      </c>
      <c r="C377" t="s">
        <v>1120</v>
      </c>
      <c r="E377" s="42">
        <v>16.29</v>
      </c>
      <c r="F377" s="42">
        <f t="shared" si="23"/>
        <v>16.29</v>
      </c>
      <c r="G377" s="45">
        <v>0</v>
      </c>
      <c r="H377" s="42">
        <f t="shared" si="25"/>
        <v>16.29</v>
      </c>
      <c r="I377" s="43">
        <f t="shared" si="24"/>
        <v>0</v>
      </c>
      <c r="J377" s="45"/>
      <c r="K377" s="43">
        <f t="shared" si="26"/>
        <v>1</v>
      </c>
    </row>
    <row r="378" spans="1:11" ht="15">
      <c r="A378" s="67" t="s">
        <v>109</v>
      </c>
      <c r="B378" s="68" t="s">
        <v>1127</v>
      </c>
      <c r="C378" t="s">
        <v>1120</v>
      </c>
      <c r="E378" s="42">
        <v>16.29</v>
      </c>
      <c r="F378" s="42">
        <f t="shared" si="23"/>
        <v>16.29</v>
      </c>
      <c r="G378" s="45">
        <v>0</v>
      </c>
      <c r="H378" s="42">
        <f t="shared" si="25"/>
        <v>16.29</v>
      </c>
      <c r="I378" s="43">
        <f t="shared" si="24"/>
        <v>0</v>
      </c>
      <c r="J378" s="45"/>
      <c r="K378" s="43">
        <f t="shared" si="26"/>
        <v>1</v>
      </c>
    </row>
    <row r="379" spans="1:11" ht="15">
      <c r="A379" s="67" t="s">
        <v>417</v>
      </c>
      <c r="B379" s="68" t="s">
        <v>1128</v>
      </c>
      <c r="C379" t="s">
        <v>1120</v>
      </c>
      <c r="E379" s="42">
        <v>16.29</v>
      </c>
      <c r="F379" s="42">
        <f t="shared" si="23"/>
        <v>16.29</v>
      </c>
      <c r="G379" s="45">
        <v>0</v>
      </c>
      <c r="H379" s="42">
        <f t="shared" si="25"/>
        <v>16.29</v>
      </c>
      <c r="I379" s="43">
        <f t="shared" si="24"/>
        <v>0</v>
      </c>
      <c r="J379" s="45"/>
      <c r="K379" s="43">
        <f t="shared" si="26"/>
        <v>1</v>
      </c>
    </row>
    <row r="380" spans="1:11" ht="15">
      <c r="A380" s="70" t="s">
        <v>1452</v>
      </c>
      <c r="B380" s="68" t="s">
        <v>1453</v>
      </c>
      <c r="C380" t="s">
        <v>1120</v>
      </c>
      <c r="E380" s="42">
        <v>16.29</v>
      </c>
      <c r="F380" s="42">
        <f>ROUND(E380*(1-$B$12),2)</f>
        <v>16.29</v>
      </c>
      <c r="G380" s="45">
        <v>0</v>
      </c>
      <c r="H380" s="42">
        <f>IF(G380&gt;0,G380,F380)</f>
        <v>16.29</v>
      </c>
      <c r="I380" s="43">
        <f>(E380-H380)/E380</f>
        <v>0</v>
      </c>
      <c r="J380" s="45"/>
      <c r="K380" s="43">
        <f>(H380-J380)/H380</f>
        <v>1</v>
      </c>
    </row>
    <row r="381" spans="1:11" ht="15">
      <c r="A381" s="67" t="s">
        <v>1350</v>
      </c>
      <c r="B381" s="68" t="s">
        <v>685</v>
      </c>
      <c r="C381" t="s">
        <v>1285</v>
      </c>
      <c r="E381" s="42">
        <v>3.59</v>
      </c>
      <c r="F381" s="42">
        <f t="shared" si="23"/>
        <v>3.59</v>
      </c>
      <c r="G381" s="45">
        <v>0</v>
      </c>
      <c r="H381" s="42">
        <f t="shared" si="25"/>
        <v>3.59</v>
      </c>
      <c r="I381" s="43">
        <f t="shared" si="24"/>
        <v>0</v>
      </c>
      <c r="J381" s="45"/>
      <c r="K381" s="43">
        <f t="shared" si="26"/>
        <v>1</v>
      </c>
    </row>
    <row r="382" spans="1:11" ht="15">
      <c r="A382" s="67" t="s">
        <v>322</v>
      </c>
      <c r="B382" s="68" t="s">
        <v>685</v>
      </c>
      <c r="C382" t="s">
        <v>1286</v>
      </c>
      <c r="E382" s="42">
        <v>3.59</v>
      </c>
      <c r="F382" s="42">
        <f t="shared" si="23"/>
        <v>3.59</v>
      </c>
      <c r="G382" s="45">
        <v>0</v>
      </c>
      <c r="H382" s="42">
        <f t="shared" si="25"/>
        <v>3.59</v>
      </c>
      <c r="I382" s="43">
        <f t="shared" si="24"/>
        <v>0</v>
      </c>
      <c r="J382" s="45"/>
      <c r="K382" s="43">
        <f t="shared" si="26"/>
        <v>1</v>
      </c>
    </row>
    <row r="383" spans="1:11" ht="15">
      <c r="A383" s="67" t="s">
        <v>323</v>
      </c>
      <c r="B383" s="68" t="s">
        <v>685</v>
      </c>
      <c r="C383" t="s">
        <v>1287</v>
      </c>
      <c r="E383" s="42">
        <v>3.59</v>
      </c>
      <c r="F383" s="42">
        <f t="shared" si="23"/>
        <v>3.59</v>
      </c>
      <c r="G383" s="45">
        <v>0</v>
      </c>
      <c r="H383" s="42">
        <f t="shared" si="25"/>
        <v>3.59</v>
      </c>
      <c r="I383" s="43">
        <f t="shared" si="24"/>
        <v>0</v>
      </c>
      <c r="J383" s="45"/>
      <c r="K383" s="43">
        <f t="shared" si="26"/>
        <v>1</v>
      </c>
    </row>
    <row r="384" spans="1:11" ht="15">
      <c r="A384" s="67" t="s">
        <v>324</v>
      </c>
      <c r="B384" s="68" t="s">
        <v>685</v>
      </c>
      <c r="C384" t="s">
        <v>1288</v>
      </c>
      <c r="E384" s="42">
        <v>3.59</v>
      </c>
      <c r="F384" s="42">
        <f t="shared" si="23"/>
        <v>3.59</v>
      </c>
      <c r="G384" s="45">
        <v>0</v>
      </c>
      <c r="H384" s="42">
        <f t="shared" si="25"/>
        <v>3.59</v>
      </c>
      <c r="I384" s="43">
        <f t="shared" si="24"/>
        <v>0</v>
      </c>
      <c r="J384" s="45"/>
      <c r="K384" s="43">
        <f t="shared" si="26"/>
        <v>1</v>
      </c>
    </row>
    <row r="385" spans="1:11" ht="15">
      <c r="A385" s="67" t="s">
        <v>1462</v>
      </c>
      <c r="B385" s="68" t="s">
        <v>685</v>
      </c>
      <c r="C385" t="s">
        <v>1463</v>
      </c>
      <c r="E385" s="42">
        <v>3.59</v>
      </c>
      <c r="F385" s="42">
        <f>ROUND(E385*(1-$B$12),2)</f>
        <v>3.59</v>
      </c>
      <c r="G385" s="45">
        <v>0</v>
      </c>
      <c r="H385" s="42">
        <f>IF(G385&gt;0,G385,F385)</f>
        <v>3.59</v>
      </c>
      <c r="I385" s="43">
        <f>(E385-H385)/E385</f>
        <v>0</v>
      </c>
      <c r="J385" s="45"/>
      <c r="K385" s="43">
        <f>(H385-J385)/H385</f>
        <v>1</v>
      </c>
    </row>
    <row r="386" spans="1:11" ht="15">
      <c r="A386" s="67" t="s">
        <v>325</v>
      </c>
      <c r="B386" s="68" t="s">
        <v>685</v>
      </c>
      <c r="C386" t="s">
        <v>1289</v>
      </c>
      <c r="E386" s="42">
        <v>3.59</v>
      </c>
      <c r="F386" s="42">
        <f t="shared" si="23"/>
        <v>3.59</v>
      </c>
      <c r="G386" s="45">
        <v>0</v>
      </c>
      <c r="H386" s="42">
        <f t="shared" si="25"/>
        <v>3.59</v>
      </c>
      <c r="I386" s="43">
        <f t="shared" si="24"/>
        <v>0</v>
      </c>
      <c r="J386" s="45"/>
      <c r="K386" s="43">
        <f t="shared" si="26"/>
        <v>1</v>
      </c>
    </row>
    <row r="387" spans="1:11" ht="15">
      <c r="A387" s="67" t="s">
        <v>257</v>
      </c>
      <c r="B387" s="68" t="s">
        <v>666</v>
      </c>
      <c r="C387" t="s">
        <v>667</v>
      </c>
      <c r="E387" s="42">
        <v>3.69</v>
      </c>
      <c r="F387" s="42">
        <f t="shared" si="23"/>
        <v>3.69</v>
      </c>
      <c r="G387" s="45">
        <v>0</v>
      </c>
      <c r="H387" s="42">
        <f t="shared" si="25"/>
        <v>3.69</v>
      </c>
      <c r="I387" s="43">
        <f t="shared" si="24"/>
        <v>0</v>
      </c>
      <c r="J387" s="45"/>
      <c r="K387" s="43">
        <f t="shared" si="26"/>
        <v>1</v>
      </c>
    </row>
    <row r="388" spans="1:11" ht="15">
      <c r="A388" s="67" t="s">
        <v>1513</v>
      </c>
      <c r="B388" s="68" t="s">
        <v>1514</v>
      </c>
      <c r="C388" t="s">
        <v>526</v>
      </c>
      <c r="E388" s="42">
        <v>6.69</v>
      </c>
      <c r="F388" s="42">
        <f>ROUND(E388*(1-$B$12),2)</f>
        <v>6.69</v>
      </c>
      <c r="G388" s="45">
        <v>0</v>
      </c>
      <c r="H388" s="42">
        <f>IF(G388&gt;0,G388,F388)</f>
        <v>6.69</v>
      </c>
      <c r="I388" s="43">
        <f>(E388-H388)/E388</f>
        <v>0</v>
      </c>
      <c r="J388" s="45"/>
      <c r="K388" s="43">
        <f>(H388-J388)/H388</f>
        <v>1</v>
      </c>
    </row>
    <row r="389" spans="1:11" ht="15">
      <c r="A389" s="67" t="s">
        <v>54</v>
      </c>
      <c r="B389" s="68" t="s">
        <v>806</v>
      </c>
      <c r="C389" t="s">
        <v>791</v>
      </c>
      <c r="E389" s="42">
        <v>1.99</v>
      </c>
      <c r="F389" s="42">
        <f t="shared" si="23"/>
        <v>1.99</v>
      </c>
      <c r="G389" s="45">
        <v>0</v>
      </c>
      <c r="H389" s="42">
        <f t="shared" si="25"/>
        <v>1.99</v>
      </c>
      <c r="I389" s="43">
        <f t="shared" si="24"/>
        <v>0</v>
      </c>
      <c r="J389" s="45"/>
      <c r="K389" s="43">
        <f t="shared" si="26"/>
        <v>1</v>
      </c>
    </row>
    <row r="390" spans="1:11" ht="15">
      <c r="A390" s="67" t="s">
        <v>1515</v>
      </c>
      <c r="B390" s="68" t="s">
        <v>1516</v>
      </c>
      <c r="C390" t="s">
        <v>830</v>
      </c>
      <c r="E390" s="42">
        <v>3.99</v>
      </c>
      <c r="F390" s="42">
        <f>ROUND(E390*(1-$B$12),2)</f>
        <v>3.99</v>
      </c>
      <c r="G390" s="45">
        <v>0</v>
      </c>
      <c r="H390" s="42">
        <f>IF(G390&gt;0,G390,F390)</f>
        <v>3.99</v>
      </c>
      <c r="I390" s="43">
        <f>(E390-H390)/E390</f>
        <v>0</v>
      </c>
      <c r="J390" s="45"/>
      <c r="K390" s="43">
        <f>(H390-J390)/H390</f>
        <v>1</v>
      </c>
    </row>
    <row r="391" spans="1:11" ht="15">
      <c r="A391" s="67" t="s">
        <v>55</v>
      </c>
      <c r="B391" s="68" t="s">
        <v>807</v>
      </c>
      <c r="C391" t="s">
        <v>791</v>
      </c>
      <c r="E391" s="42">
        <v>1.89</v>
      </c>
      <c r="F391" s="42">
        <f t="shared" si="23"/>
        <v>1.89</v>
      </c>
      <c r="G391" s="45">
        <v>0</v>
      </c>
      <c r="H391" s="42">
        <f t="shared" si="25"/>
        <v>1.89</v>
      </c>
      <c r="I391" s="43">
        <f t="shared" si="24"/>
        <v>0</v>
      </c>
      <c r="J391" s="45"/>
      <c r="K391" s="43">
        <f t="shared" si="26"/>
        <v>1</v>
      </c>
    </row>
    <row r="392" spans="1:11" ht="15">
      <c r="A392" s="67" t="s">
        <v>56</v>
      </c>
      <c r="B392" s="68" t="s">
        <v>807</v>
      </c>
      <c r="C392" t="s">
        <v>830</v>
      </c>
      <c r="E392" s="42">
        <v>3.39</v>
      </c>
      <c r="F392" s="42">
        <f t="shared" si="23"/>
        <v>3.39</v>
      </c>
      <c r="G392" s="45">
        <v>0</v>
      </c>
      <c r="H392" s="42">
        <f t="shared" si="25"/>
        <v>3.39</v>
      </c>
      <c r="I392" s="43">
        <f t="shared" si="24"/>
        <v>0</v>
      </c>
      <c r="J392" s="45"/>
      <c r="K392" s="43">
        <f t="shared" si="26"/>
        <v>1</v>
      </c>
    </row>
    <row r="393" spans="1:11" ht="15">
      <c r="A393" s="67" t="s">
        <v>57</v>
      </c>
      <c r="B393" s="68" t="s">
        <v>808</v>
      </c>
      <c r="C393" t="s">
        <v>791</v>
      </c>
      <c r="E393" s="42">
        <v>2.29</v>
      </c>
      <c r="F393" s="42">
        <f t="shared" si="23"/>
        <v>2.29</v>
      </c>
      <c r="G393" s="45">
        <v>0</v>
      </c>
      <c r="H393" s="42">
        <f t="shared" si="25"/>
        <v>2.29</v>
      </c>
      <c r="I393" s="43">
        <f t="shared" si="24"/>
        <v>0</v>
      </c>
      <c r="J393" s="45"/>
      <c r="K393" s="43">
        <f t="shared" si="26"/>
        <v>1</v>
      </c>
    </row>
    <row r="394" spans="1:11" ht="15">
      <c r="A394" s="67" t="s">
        <v>110</v>
      </c>
      <c r="B394" s="68" t="s">
        <v>808</v>
      </c>
      <c r="C394" t="s">
        <v>830</v>
      </c>
      <c r="E394" s="42">
        <v>4.29</v>
      </c>
      <c r="F394" s="42">
        <f t="shared" si="23"/>
        <v>4.29</v>
      </c>
      <c r="G394" s="45">
        <v>0</v>
      </c>
      <c r="H394" s="42">
        <f t="shared" si="25"/>
        <v>4.29</v>
      </c>
      <c r="I394" s="43">
        <f t="shared" si="24"/>
        <v>0</v>
      </c>
      <c r="J394" s="45"/>
      <c r="K394" s="43">
        <f t="shared" si="26"/>
        <v>1</v>
      </c>
    </row>
    <row r="395" spans="1:11" ht="15">
      <c r="A395" s="67" t="s">
        <v>326</v>
      </c>
      <c r="B395" s="68" t="s">
        <v>1052</v>
      </c>
      <c r="C395" t="s">
        <v>1053</v>
      </c>
      <c r="E395" s="42">
        <v>19.19</v>
      </c>
      <c r="F395" s="42">
        <f t="shared" si="23"/>
        <v>19.19</v>
      </c>
      <c r="G395" s="45">
        <v>0</v>
      </c>
      <c r="H395" s="42">
        <f t="shared" si="25"/>
        <v>19.19</v>
      </c>
      <c r="I395" s="43">
        <f t="shared" si="24"/>
        <v>0</v>
      </c>
      <c r="J395" s="45"/>
      <c r="K395" s="43">
        <f t="shared" si="26"/>
        <v>1</v>
      </c>
    </row>
    <row r="396" spans="1:11" ht="15">
      <c r="A396" s="67" t="s">
        <v>58</v>
      </c>
      <c r="B396" s="68" t="s">
        <v>809</v>
      </c>
      <c r="C396" t="s">
        <v>791</v>
      </c>
      <c r="E396" s="42">
        <v>1.99</v>
      </c>
      <c r="F396" s="42">
        <f t="shared" si="23"/>
        <v>1.99</v>
      </c>
      <c r="G396" s="45">
        <v>0</v>
      </c>
      <c r="H396" s="42">
        <f t="shared" si="25"/>
        <v>1.99</v>
      </c>
      <c r="I396" s="43">
        <f t="shared" si="24"/>
        <v>0</v>
      </c>
      <c r="J396" s="45"/>
      <c r="K396" s="43">
        <f t="shared" si="26"/>
        <v>1</v>
      </c>
    </row>
    <row r="397" spans="1:11" ht="15">
      <c r="A397" s="67" t="s">
        <v>59</v>
      </c>
      <c r="B397" s="68" t="s">
        <v>809</v>
      </c>
      <c r="C397" t="s">
        <v>830</v>
      </c>
      <c r="E397" s="42">
        <v>3.69</v>
      </c>
      <c r="F397" s="42">
        <f t="shared" si="23"/>
        <v>3.69</v>
      </c>
      <c r="G397" s="45">
        <v>0</v>
      </c>
      <c r="H397" s="42">
        <f t="shared" si="25"/>
        <v>3.69</v>
      </c>
      <c r="I397" s="43">
        <f t="shared" si="24"/>
        <v>0</v>
      </c>
      <c r="J397" s="45"/>
      <c r="K397" s="43">
        <f t="shared" si="26"/>
        <v>1</v>
      </c>
    </row>
    <row r="398" spans="1:11" ht="15">
      <c r="A398" s="67" t="s">
        <v>60</v>
      </c>
      <c r="B398" s="68" t="s">
        <v>810</v>
      </c>
      <c r="C398" t="s">
        <v>791</v>
      </c>
      <c r="E398" s="42">
        <v>1.89</v>
      </c>
      <c r="F398" s="42">
        <f t="shared" si="23"/>
        <v>1.89</v>
      </c>
      <c r="G398" s="45">
        <v>0</v>
      </c>
      <c r="H398" s="42">
        <f t="shared" si="25"/>
        <v>1.89</v>
      </c>
      <c r="I398" s="43">
        <f t="shared" si="24"/>
        <v>0</v>
      </c>
      <c r="J398" s="45"/>
      <c r="K398" s="43">
        <f t="shared" si="26"/>
        <v>1</v>
      </c>
    </row>
    <row r="399" spans="1:11" ht="15">
      <c r="A399" s="67" t="s">
        <v>111</v>
      </c>
      <c r="B399" s="68" t="s">
        <v>810</v>
      </c>
      <c r="C399" t="s">
        <v>830</v>
      </c>
      <c r="E399" s="42">
        <v>3.49</v>
      </c>
      <c r="F399" s="42">
        <f t="shared" si="23"/>
        <v>3.49</v>
      </c>
      <c r="G399" s="45">
        <v>0</v>
      </c>
      <c r="H399" s="42">
        <f t="shared" si="25"/>
        <v>3.49</v>
      </c>
      <c r="I399" s="43">
        <f t="shared" si="24"/>
        <v>0</v>
      </c>
      <c r="J399" s="45"/>
      <c r="K399" s="43">
        <f t="shared" si="26"/>
        <v>1</v>
      </c>
    </row>
    <row r="400" spans="1:11" ht="15">
      <c r="A400" s="67" t="s">
        <v>61</v>
      </c>
      <c r="B400" s="68" t="s">
        <v>811</v>
      </c>
      <c r="C400" t="s">
        <v>791</v>
      </c>
      <c r="E400" s="42">
        <v>1.99</v>
      </c>
      <c r="F400" s="42">
        <f t="shared" si="23"/>
        <v>1.99</v>
      </c>
      <c r="G400" s="45">
        <v>0</v>
      </c>
      <c r="H400" s="42">
        <f t="shared" si="25"/>
        <v>1.99</v>
      </c>
      <c r="I400" s="43">
        <f t="shared" si="24"/>
        <v>0</v>
      </c>
      <c r="J400" s="45"/>
      <c r="K400" s="43">
        <f t="shared" si="26"/>
        <v>1</v>
      </c>
    </row>
    <row r="401" spans="1:11" ht="15">
      <c r="A401" s="67" t="s">
        <v>112</v>
      </c>
      <c r="B401" s="68" t="s">
        <v>811</v>
      </c>
      <c r="C401" t="s">
        <v>830</v>
      </c>
      <c r="E401" s="42">
        <v>3.69</v>
      </c>
      <c r="F401" s="42">
        <f t="shared" si="23"/>
        <v>3.69</v>
      </c>
      <c r="G401" s="45">
        <v>0</v>
      </c>
      <c r="H401" s="42">
        <f t="shared" si="25"/>
        <v>3.69</v>
      </c>
      <c r="I401" s="43">
        <f t="shared" si="24"/>
        <v>0</v>
      </c>
      <c r="J401" s="45"/>
      <c r="K401" s="43">
        <f t="shared" si="26"/>
        <v>1</v>
      </c>
    </row>
    <row r="402" spans="1:11" ht="15">
      <c r="A402" s="67" t="s">
        <v>62</v>
      </c>
      <c r="B402" s="68" t="s">
        <v>812</v>
      </c>
      <c r="C402" t="s">
        <v>791</v>
      </c>
      <c r="E402" s="42">
        <v>1.89</v>
      </c>
      <c r="F402" s="42">
        <f t="shared" si="23"/>
        <v>1.89</v>
      </c>
      <c r="G402" s="45">
        <v>0</v>
      </c>
      <c r="H402" s="42">
        <f t="shared" si="25"/>
        <v>1.89</v>
      </c>
      <c r="I402" s="43">
        <f t="shared" si="24"/>
        <v>0</v>
      </c>
      <c r="J402" s="45"/>
      <c r="K402" s="43">
        <f t="shared" si="26"/>
        <v>1</v>
      </c>
    </row>
    <row r="403" spans="1:11" ht="15">
      <c r="A403" s="67" t="s">
        <v>63</v>
      </c>
      <c r="B403" s="68" t="s">
        <v>813</v>
      </c>
      <c r="C403" t="s">
        <v>791</v>
      </c>
      <c r="E403" s="42">
        <v>1.79</v>
      </c>
      <c r="F403" s="42">
        <f t="shared" si="23"/>
        <v>1.79</v>
      </c>
      <c r="G403" s="45">
        <v>0</v>
      </c>
      <c r="H403" s="42">
        <f t="shared" si="25"/>
        <v>1.79</v>
      </c>
      <c r="I403" s="43">
        <f t="shared" si="24"/>
        <v>0</v>
      </c>
      <c r="J403" s="45"/>
      <c r="K403" s="43">
        <f t="shared" si="26"/>
        <v>1</v>
      </c>
    </row>
    <row r="404" spans="1:11" ht="15">
      <c r="A404" s="67" t="s">
        <v>113</v>
      </c>
      <c r="B404" s="68" t="s">
        <v>813</v>
      </c>
      <c r="C404" t="s">
        <v>830</v>
      </c>
      <c r="E404" s="42">
        <v>3.19</v>
      </c>
      <c r="F404" s="42">
        <f t="shared" si="23"/>
        <v>3.19</v>
      </c>
      <c r="G404" s="45">
        <v>0</v>
      </c>
      <c r="H404" s="42">
        <f t="shared" si="25"/>
        <v>3.19</v>
      </c>
      <c r="I404" s="43">
        <f t="shared" si="24"/>
        <v>0</v>
      </c>
      <c r="J404" s="45"/>
      <c r="K404" s="43">
        <f t="shared" si="26"/>
        <v>1</v>
      </c>
    </row>
    <row r="405" spans="1:11" ht="15">
      <c r="A405" s="67" t="s">
        <v>64</v>
      </c>
      <c r="B405" s="68" t="s">
        <v>814</v>
      </c>
      <c r="C405" t="s">
        <v>791</v>
      </c>
      <c r="E405" s="42">
        <v>1.79</v>
      </c>
      <c r="F405" s="42">
        <f t="shared" si="23"/>
        <v>1.79</v>
      </c>
      <c r="G405" s="45">
        <v>0</v>
      </c>
      <c r="H405" s="42">
        <f t="shared" si="25"/>
        <v>1.79</v>
      </c>
      <c r="I405" s="43">
        <f t="shared" si="24"/>
        <v>0</v>
      </c>
      <c r="J405" s="45"/>
      <c r="K405" s="43">
        <f t="shared" si="26"/>
        <v>1</v>
      </c>
    </row>
    <row r="406" spans="1:11" ht="15">
      <c r="A406" s="67" t="s">
        <v>65</v>
      </c>
      <c r="B406" s="68" t="s">
        <v>815</v>
      </c>
      <c r="C406" t="s">
        <v>791</v>
      </c>
      <c r="E406" s="42">
        <v>1.79</v>
      </c>
      <c r="F406" s="42">
        <f t="shared" si="23"/>
        <v>1.79</v>
      </c>
      <c r="G406" s="45">
        <v>0</v>
      </c>
      <c r="H406" s="42">
        <f t="shared" si="25"/>
        <v>1.79</v>
      </c>
      <c r="I406" s="43">
        <f t="shared" si="24"/>
        <v>0</v>
      </c>
      <c r="J406" s="45"/>
      <c r="K406" s="43">
        <f t="shared" si="26"/>
        <v>1</v>
      </c>
    </row>
    <row r="407" spans="1:11" ht="15">
      <c r="A407" s="67" t="s">
        <v>66</v>
      </c>
      <c r="B407" s="68" t="s">
        <v>815</v>
      </c>
      <c r="C407" t="s">
        <v>830</v>
      </c>
      <c r="E407" s="42">
        <v>3.19</v>
      </c>
      <c r="F407" s="42">
        <f t="shared" si="23"/>
        <v>3.19</v>
      </c>
      <c r="G407" s="45">
        <v>0</v>
      </c>
      <c r="H407" s="42">
        <f t="shared" si="25"/>
        <v>3.19</v>
      </c>
      <c r="I407" s="43">
        <f t="shared" si="24"/>
        <v>0</v>
      </c>
      <c r="J407" s="45"/>
      <c r="K407" s="43">
        <f t="shared" si="26"/>
        <v>1</v>
      </c>
    </row>
    <row r="408" spans="1:11" ht="15">
      <c r="A408" s="67" t="s">
        <v>67</v>
      </c>
      <c r="B408" s="68" t="s">
        <v>816</v>
      </c>
      <c r="C408" t="s">
        <v>791</v>
      </c>
      <c r="E408" s="42">
        <v>1.89</v>
      </c>
      <c r="F408" s="42">
        <f t="shared" si="23"/>
        <v>1.89</v>
      </c>
      <c r="G408" s="45">
        <v>0</v>
      </c>
      <c r="H408" s="42">
        <f t="shared" si="25"/>
        <v>1.89</v>
      </c>
      <c r="I408" s="43">
        <f t="shared" si="24"/>
        <v>0</v>
      </c>
      <c r="J408" s="45"/>
      <c r="K408" s="43">
        <f t="shared" si="26"/>
        <v>1</v>
      </c>
    </row>
    <row r="409" spans="1:11" ht="15">
      <c r="A409" s="67" t="s">
        <v>160</v>
      </c>
      <c r="B409" s="68" t="s">
        <v>1249</v>
      </c>
      <c r="C409" t="s">
        <v>1250</v>
      </c>
      <c r="E409" s="42">
        <v>6.19</v>
      </c>
      <c r="F409" s="42">
        <f t="shared" si="23"/>
        <v>6.19</v>
      </c>
      <c r="G409" s="45">
        <v>0</v>
      </c>
      <c r="H409" s="42">
        <f t="shared" si="25"/>
        <v>6.19</v>
      </c>
      <c r="I409" s="43">
        <f t="shared" si="24"/>
        <v>0</v>
      </c>
      <c r="J409" s="45"/>
      <c r="K409" s="43">
        <f t="shared" si="26"/>
        <v>1</v>
      </c>
    </row>
    <row r="410" spans="1:11" ht="15">
      <c r="A410" s="67" t="s">
        <v>258</v>
      </c>
      <c r="B410" s="68" t="s">
        <v>1050</v>
      </c>
      <c r="C410" t="s">
        <v>1054</v>
      </c>
      <c r="E410" s="42">
        <v>4.29</v>
      </c>
      <c r="F410" s="42">
        <f t="shared" si="23"/>
        <v>4.29</v>
      </c>
      <c r="G410" s="45">
        <v>0</v>
      </c>
      <c r="H410" s="42">
        <f t="shared" si="25"/>
        <v>4.29</v>
      </c>
      <c r="I410" s="43">
        <f t="shared" si="24"/>
        <v>0</v>
      </c>
      <c r="J410" s="45"/>
      <c r="K410" s="43">
        <f t="shared" si="26"/>
        <v>1</v>
      </c>
    </row>
    <row r="411" spans="1:11" ht="15">
      <c r="A411" s="67" t="s">
        <v>68</v>
      </c>
      <c r="B411" s="68" t="s">
        <v>817</v>
      </c>
      <c r="C411" t="s">
        <v>791</v>
      </c>
      <c r="E411" s="42">
        <v>1.79</v>
      </c>
      <c r="F411" s="42">
        <f t="shared" si="23"/>
        <v>1.79</v>
      </c>
      <c r="G411" s="45">
        <v>0</v>
      </c>
      <c r="H411" s="42">
        <f t="shared" si="25"/>
        <v>1.79</v>
      </c>
      <c r="I411" s="43">
        <f t="shared" si="24"/>
        <v>0</v>
      </c>
      <c r="J411" s="45"/>
      <c r="K411" s="43">
        <f t="shared" si="26"/>
        <v>1</v>
      </c>
    </row>
    <row r="412" spans="1:11" ht="15">
      <c r="A412" s="67" t="s">
        <v>69</v>
      </c>
      <c r="B412" s="68" t="s">
        <v>817</v>
      </c>
      <c r="C412" t="s">
        <v>830</v>
      </c>
      <c r="E412" s="42">
        <v>3.19</v>
      </c>
      <c r="F412" s="42">
        <f t="shared" si="23"/>
        <v>3.19</v>
      </c>
      <c r="G412" s="45">
        <v>0</v>
      </c>
      <c r="H412" s="42">
        <f t="shared" si="25"/>
        <v>3.19</v>
      </c>
      <c r="I412" s="43">
        <f t="shared" si="24"/>
        <v>0</v>
      </c>
      <c r="J412" s="45"/>
      <c r="K412" s="43">
        <f t="shared" si="26"/>
        <v>1</v>
      </c>
    </row>
    <row r="413" spans="1:11" ht="15">
      <c r="A413" s="67" t="s">
        <v>327</v>
      </c>
      <c r="B413" s="68" t="s">
        <v>856</v>
      </c>
      <c r="C413" t="s">
        <v>857</v>
      </c>
      <c r="E413" s="42">
        <v>9.99</v>
      </c>
      <c r="F413" s="42">
        <f t="shared" si="23"/>
        <v>9.99</v>
      </c>
      <c r="G413" s="45">
        <v>0</v>
      </c>
      <c r="H413" s="42">
        <f t="shared" si="25"/>
        <v>9.99</v>
      </c>
      <c r="I413" s="43">
        <f t="shared" si="24"/>
        <v>0</v>
      </c>
      <c r="J413" s="45"/>
      <c r="K413" s="43">
        <f t="shared" si="26"/>
        <v>1</v>
      </c>
    </row>
    <row r="414" spans="1:11" ht="15">
      <c r="A414" s="67" t="s">
        <v>70</v>
      </c>
      <c r="B414" s="68" t="s">
        <v>858</v>
      </c>
      <c r="C414" t="s">
        <v>859</v>
      </c>
      <c r="E414" s="42">
        <v>9.99</v>
      </c>
      <c r="F414" s="42">
        <f t="shared" si="23"/>
        <v>9.99</v>
      </c>
      <c r="G414" s="45">
        <v>0</v>
      </c>
      <c r="H414" s="42">
        <f t="shared" si="25"/>
        <v>9.99</v>
      </c>
      <c r="I414" s="43">
        <f t="shared" si="24"/>
        <v>0</v>
      </c>
      <c r="J414" s="45"/>
      <c r="K414" s="43">
        <f t="shared" si="26"/>
        <v>1</v>
      </c>
    </row>
    <row r="415" spans="1:11" ht="15">
      <c r="A415" s="67" t="s">
        <v>328</v>
      </c>
      <c r="B415" s="68" t="s">
        <v>858</v>
      </c>
      <c r="C415" t="s">
        <v>860</v>
      </c>
      <c r="E415" s="42">
        <v>6.19</v>
      </c>
      <c r="F415" s="42">
        <f t="shared" si="23"/>
        <v>6.19</v>
      </c>
      <c r="G415" s="45">
        <v>0</v>
      </c>
      <c r="H415" s="42">
        <f t="shared" si="25"/>
        <v>6.19</v>
      </c>
      <c r="I415" s="43">
        <f t="shared" si="24"/>
        <v>0</v>
      </c>
      <c r="J415" s="45"/>
      <c r="K415" s="43">
        <f t="shared" si="26"/>
        <v>1</v>
      </c>
    </row>
    <row r="416" spans="1:11" ht="15">
      <c r="A416" s="67" t="s">
        <v>71</v>
      </c>
      <c r="B416" s="68" t="s">
        <v>858</v>
      </c>
      <c r="C416" t="s">
        <v>861</v>
      </c>
      <c r="E416" s="42">
        <v>9.99</v>
      </c>
      <c r="F416" s="42">
        <f t="shared" si="23"/>
        <v>9.99</v>
      </c>
      <c r="G416" s="45">
        <v>0</v>
      </c>
      <c r="H416" s="42">
        <f t="shared" si="25"/>
        <v>9.99</v>
      </c>
      <c r="I416" s="43">
        <f t="shared" si="24"/>
        <v>0</v>
      </c>
      <c r="J416" s="45"/>
      <c r="K416" s="43">
        <f t="shared" si="26"/>
        <v>1</v>
      </c>
    </row>
    <row r="417" spans="1:11" ht="15">
      <c r="A417" s="67" t="s">
        <v>72</v>
      </c>
      <c r="B417" s="68" t="s">
        <v>858</v>
      </c>
      <c r="C417" t="s">
        <v>862</v>
      </c>
      <c r="E417" s="42">
        <v>6.19</v>
      </c>
      <c r="F417" s="42">
        <f t="shared" si="23"/>
        <v>6.19</v>
      </c>
      <c r="G417" s="45">
        <v>0</v>
      </c>
      <c r="H417" s="42">
        <f t="shared" si="25"/>
        <v>6.19</v>
      </c>
      <c r="I417" s="43">
        <f t="shared" si="24"/>
        <v>0</v>
      </c>
      <c r="J417" s="45"/>
      <c r="K417" s="43">
        <f t="shared" si="26"/>
        <v>1</v>
      </c>
    </row>
    <row r="418" spans="1:11" ht="15">
      <c r="A418" s="67" t="s">
        <v>73</v>
      </c>
      <c r="B418" s="68" t="s">
        <v>818</v>
      </c>
      <c r="C418" t="s">
        <v>791</v>
      </c>
      <c r="E418" s="42">
        <v>1.79</v>
      </c>
      <c r="F418" s="42">
        <f t="shared" si="23"/>
        <v>1.79</v>
      </c>
      <c r="G418" s="45">
        <v>0</v>
      </c>
      <c r="H418" s="42">
        <f t="shared" si="25"/>
        <v>1.79</v>
      </c>
      <c r="I418" s="43">
        <f t="shared" si="24"/>
        <v>0</v>
      </c>
      <c r="J418" s="45"/>
      <c r="K418" s="43">
        <f t="shared" si="26"/>
        <v>1</v>
      </c>
    </row>
    <row r="419" spans="1:11" ht="15">
      <c r="A419" s="67" t="s">
        <v>74</v>
      </c>
      <c r="B419" s="68" t="s">
        <v>819</v>
      </c>
      <c r="C419" t="s">
        <v>791</v>
      </c>
      <c r="E419" s="42">
        <v>1.79</v>
      </c>
      <c r="F419" s="42">
        <f t="shared" si="23"/>
        <v>1.79</v>
      </c>
      <c r="G419" s="45">
        <v>0</v>
      </c>
      <c r="H419" s="42">
        <f t="shared" si="25"/>
        <v>1.79</v>
      </c>
      <c r="I419" s="43">
        <f t="shared" si="24"/>
        <v>0</v>
      </c>
      <c r="J419" s="45"/>
      <c r="K419" s="43">
        <f t="shared" si="26"/>
        <v>1</v>
      </c>
    </row>
    <row r="420" spans="1:11" ht="15">
      <c r="A420" s="67" t="s">
        <v>75</v>
      </c>
      <c r="B420" s="68" t="s">
        <v>819</v>
      </c>
      <c r="C420" t="s">
        <v>830</v>
      </c>
      <c r="E420" s="42">
        <v>3.19</v>
      </c>
      <c r="F420" s="42">
        <f t="shared" si="23"/>
        <v>3.19</v>
      </c>
      <c r="G420" s="45">
        <v>0</v>
      </c>
      <c r="H420" s="42">
        <f t="shared" si="25"/>
        <v>3.19</v>
      </c>
      <c r="I420" s="43">
        <f t="shared" si="24"/>
        <v>0</v>
      </c>
      <c r="J420" s="45"/>
      <c r="K420" s="43">
        <f t="shared" si="26"/>
        <v>1</v>
      </c>
    </row>
    <row r="421" spans="1:11" ht="15">
      <c r="A421" s="67" t="s">
        <v>114</v>
      </c>
      <c r="B421" s="68" t="s">
        <v>820</v>
      </c>
      <c r="C421" t="s">
        <v>791</v>
      </c>
      <c r="E421" s="42">
        <v>1.99</v>
      </c>
      <c r="F421" s="42">
        <f t="shared" si="23"/>
        <v>1.99</v>
      </c>
      <c r="G421" s="45">
        <v>0</v>
      </c>
      <c r="H421" s="42">
        <f t="shared" si="25"/>
        <v>1.99</v>
      </c>
      <c r="I421" s="43">
        <f t="shared" si="24"/>
        <v>0</v>
      </c>
      <c r="J421" s="45"/>
      <c r="K421" s="43">
        <f t="shared" si="26"/>
        <v>1</v>
      </c>
    </row>
    <row r="422" spans="1:11" ht="15">
      <c r="A422" s="67" t="s">
        <v>76</v>
      </c>
      <c r="B422" s="68" t="s">
        <v>821</v>
      </c>
      <c r="C422" t="s">
        <v>791</v>
      </c>
      <c r="E422" s="42">
        <v>1.79</v>
      </c>
      <c r="F422" s="42">
        <f t="shared" si="23"/>
        <v>1.79</v>
      </c>
      <c r="G422" s="45">
        <v>0</v>
      </c>
      <c r="H422" s="42">
        <f t="shared" si="25"/>
        <v>1.79</v>
      </c>
      <c r="I422" s="43">
        <f t="shared" si="24"/>
        <v>0</v>
      </c>
      <c r="J422" s="45"/>
      <c r="K422" s="43">
        <f t="shared" si="26"/>
        <v>1</v>
      </c>
    </row>
    <row r="423" spans="1:11" ht="15">
      <c r="A423" s="67" t="s">
        <v>115</v>
      </c>
      <c r="B423" s="68" t="s">
        <v>821</v>
      </c>
      <c r="C423" t="s">
        <v>830</v>
      </c>
      <c r="E423" s="42">
        <v>3.19</v>
      </c>
      <c r="F423" s="42">
        <f t="shared" si="23"/>
        <v>3.19</v>
      </c>
      <c r="G423" s="45">
        <v>0</v>
      </c>
      <c r="H423" s="42">
        <f t="shared" si="25"/>
        <v>3.19</v>
      </c>
      <c r="I423" s="43">
        <f t="shared" si="24"/>
        <v>0</v>
      </c>
      <c r="J423" s="45"/>
      <c r="K423" s="43">
        <f t="shared" si="26"/>
        <v>1</v>
      </c>
    </row>
    <row r="424" spans="1:11" ht="15">
      <c r="A424" s="67" t="s">
        <v>77</v>
      </c>
      <c r="B424" s="68" t="s">
        <v>822</v>
      </c>
      <c r="C424" t="s">
        <v>791</v>
      </c>
      <c r="E424" s="42">
        <v>1.79</v>
      </c>
      <c r="F424" s="42">
        <f t="shared" si="23"/>
        <v>1.79</v>
      </c>
      <c r="G424" s="45">
        <v>0</v>
      </c>
      <c r="H424" s="42">
        <f t="shared" si="25"/>
        <v>1.79</v>
      </c>
      <c r="I424" s="43">
        <f t="shared" si="24"/>
        <v>0</v>
      </c>
      <c r="J424" s="45"/>
      <c r="K424" s="43">
        <f t="shared" si="26"/>
        <v>1</v>
      </c>
    </row>
    <row r="425" spans="1:11" ht="15">
      <c r="A425" s="67" t="s">
        <v>116</v>
      </c>
      <c r="B425" s="68" t="s">
        <v>822</v>
      </c>
      <c r="C425" t="s">
        <v>830</v>
      </c>
      <c r="E425" s="42">
        <v>3.19</v>
      </c>
      <c r="F425" s="42">
        <f t="shared" si="23"/>
        <v>3.19</v>
      </c>
      <c r="G425" s="45">
        <v>0</v>
      </c>
      <c r="H425" s="42">
        <f t="shared" si="25"/>
        <v>3.19</v>
      </c>
      <c r="I425" s="43">
        <f t="shared" si="24"/>
        <v>0</v>
      </c>
      <c r="J425" s="45"/>
      <c r="K425" s="43">
        <f t="shared" si="26"/>
        <v>1</v>
      </c>
    </row>
    <row r="426" spans="1:11" ht="15">
      <c r="A426" s="67" t="s">
        <v>78</v>
      </c>
      <c r="B426" s="68" t="s">
        <v>823</v>
      </c>
      <c r="C426" t="s">
        <v>791</v>
      </c>
      <c r="E426" s="42">
        <v>1.79</v>
      </c>
      <c r="F426" s="42">
        <f t="shared" si="23"/>
        <v>1.79</v>
      </c>
      <c r="G426" s="45">
        <v>0</v>
      </c>
      <c r="H426" s="42">
        <f t="shared" si="25"/>
        <v>1.79</v>
      </c>
      <c r="I426" s="43">
        <f t="shared" si="24"/>
        <v>0</v>
      </c>
      <c r="J426" s="45"/>
      <c r="K426" s="43">
        <f t="shared" si="26"/>
        <v>1</v>
      </c>
    </row>
    <row r="427" spans="1:11" ht="15">
      <c r="A427" s="67" t="s">
        <v>79</v>
      </c>
      <c r="B427" s="68" t="s">
        <v>823</v>
      </c>
      <c r="C427" t="s">
        <v>830</v>
      </c>
      <c r="E427" s="42">
        <v>3.19</v>
      </c>
      <c r="F427" s="42">
        <f t="shared" si="23"/>
        <v>3.19</v>
      </c>
      <c r="G427" s="45">
        <v>0</v>
      </c>
      <c r="H427" s="42">
        <f t="shared" si="25"/>
        <v>3.19</v>
      </c>
      <c r="I427" s="43">
        <f t="shared" si="24"/>
        <v>0</v>
      </c>
      <c r="J427" s="45"/>
      <c r="K427" s="43">
        <f t="shared" si="26"/>
        <v>1</v>
      </c>
    </row>
    <row r="428" spans="1:11" ht="15">
      <c r="A428" s="67" t="s">
        <v>80</v>
      </c>
      <c r="B428" s="68" t="s">
        <v>824</v>
      </c>
      <c r="C428" t="s">
        <v>791</v>
      </c>
      <c r="E428" s="42">
        <v>1.99</v>
      </c>
      <c r="F428" s="42">
        <f aca="true" t="shared" si="27" ref="F428:F512">ROUND(E428*(1-$B$12),2)</f>
        <v>1.99</v>
      </c>
      <c r="G428" s="45">
        <v>0</v>
      </c>
      <c r="H428" s="42">
        <f t="shared" si="25"/>
        <v>1.99</v>
      </c>
      <c r="I428" s="43">
        <f aca="true" t="shared" si="28" ref="I428:I512">(E428-H428)/E428</f>
        <v>0</v>
      </c>
      <c r="J428" s="45"/>
      <c r="K428" s="43">
        <f t="shared" si="26"/>
        <v>1</v>
      </c>
    </row>
    <row r="429" spans="1:11" ht="15">
      <c r="A429" s="67" t="s">
        <v>81</v>
      </c>
      <c r="B429" s="68" t="s">
        <v>824</v>
      </c>
      <c r="C429" t="s">
        <v>830</v>
      </c>
      <c r="E429" s="42">
        <v>3.79</v>
      </c>
      <c r="F429" s="42">
        <f t="shared" si="27"/>
        <v>3.79</v>
      </c>
      <c r="G429" s="45">
        <v>0</v>
      </c>
      <c r="H429" s="42">
        <f t="shared" si="25"/>
        <v>3.79</v>
      </c>
      <c r="I429" s="43">
        <f t="shared" si="28"/>
        <v>0</v>
      </c>
      <c r="J429" s="45"/>
      <c r="K429" s="43">
        <f t="shared" si="26"/>
        <v>1</v>
      </c>
    </row>
    <row r="430" spans="1:11" ht="15">
      <c r="A430" s="67" t="s">
        <v>82</v>
      </c>
      <c r="B430" s="68" t="s">
        <v>825</v>
      </c>
      <c r="C430" t="s">
        <v>791</v>
      </c>
      <c r="E430" s="42">
        <v>1.79</v>
      </c>
      <c r="F430" s="42">
        <f t="shared" si="27"/>
        <v>1.79</v>
      </c>
      <c r="G430" s="45">
        <v>0</v>
      </c>
      <c r="H430" s="42">
        <f t="shared" si="25"/>
        <v>1.79</v>
      </c>
      <c r="I430" s="43">
        <f t="shared" si="28"/>
        <v>0</v>
      </c>
      <c r="J430" s="45"/>
      <c r="K430" s="43">
        <f t="shared" si="26"/>
        <v>1</v>
      </c>
    </row>
    <row r="431" spans="1:11" ht="15">
      <c r="A431" s="67" t="s">
        <v>329</v>
      </c>
      <c r="B431" s="68" t="s">
        <v>826</v>
      </c>
      <c r="C431" t="s">
        <v>791</v>
      </c>
      <c r="E431" s="42">
        <v>1.89</v>
      </c>
      <c r="F431" s="42">
        <f t="shared" si="27"/>
        <v>1.89</v>
      </c>
      <c r="G431" s="45">
        <v>0</v>
      </c>
      <c r="H431" s="42">
        <f t="shared" si="25"/>
        <v>1.89</v>
      </c>
      <c r="I431" s="43">
        <f t="shared" si="28"/>
        <v>0</v>
      </c>
      <c r="J431" s="45"/>
      <c r="K431" s="43">
        <f t="shared" si="26"/>
        <v>1</v>
      </c>
    </row>
    <row r="432" spans="1:11" ht="15">
      <c r="A432" s="67" t="s">
        <v>330</v>
      </c>
      <c r="B432" s="68" t="s">
        <v>826</v>
      </c>
      <c r="C432" t="s">
        <v>830</v>
      </c>
      <c r="E432" s="42">
        <v>3.49</v>
      </c>
      <c r="F432" s="42">
        <f t="shared" si="27"/>
        <v>3.49</v>
      </c>
      <c r="G432" s="45">
        <v>0</v>
      </c>
      <c r="H432" s="42">
        <f t="shared" si="25"/>
        <v>3.49</v>
      </c>
      <c r="I432" s="43">
        <f t="shared" si="28"/>
        <v>0</v>
      </c>
      <c r="J432" s="45"/>
      <c r="K432" s="43">
        <f t="shared" si="26"/>
        <v>1</v>
      </c>
    </row>
    <row r="433" spans="1:11" ht="15">
      <c r="A433" s="67" t="s">
        <v>331</v>
      </c>
      <c r="B433" s="68" t="s">
        <v>863</v>
      </c>
      <c r="C433" t="s">
        <v>864</v>
      </c>
      <c r="E433" s="42">
        <v>20.89</v>
      </c>
      <c r="F433" s="42">
        <f t="shared" si="27"/>
        <v>20.89</v>
      </c>
      <c r="G433" s="45">
        <v>0</v>
      </c>
      <c r="H433" s="42">
        <f t="shared" si="25"/>
        <v>20.89</v>
      </c>
      <c r="I433" s="43">
        <f t="shared" si="28"/>
        <v>0</v>
      </c>
      <c r="J433" s="45"/>
      <c r="K433" s="43">
        <f t="shared" si="26"/>
        <v>1</v>
      </c>
    </row>
    <row r="434" spans="1:11" ht="15">
      <c r="A434" s="67" t="s">
        <v>83</v>
      </c>
      <c r="B434" s="68" t="s">
        <v>827</v>
      </c>
      <c r="C434" t="s">
        <v>791</v>
      </c>
      <c r="E434" s="42">
        <v>2.29</v>
      </c>
      <c r="F434" s="42">
        <f t="shared" si="27"/>
        <v>2.29</v>
      </c>
      <c r="G434" s="45">
        <v>0</v>
      </c>
      <c r="H434" s="42">
        <f t="shared" si="25"/>
        <v>2.29</v>
      </c>
      <c r="I434" s="43">
        <f t="shared" si="28"/>
        <v>0</v>
      </c>
      <c r="J434" s="45"/>
      <c r="K434" s="43">
        <f t="shared" si="26"/>
        <v>1</v>
      </c>
    </row>
    <row r="435" spans="1:11" ht="15">
      <c r="A435" s="67" t="s">
        <v>117</v>
      </c>
      <c r="B435" s="68" t="s">
        <v>827</v>
      </c>
      <c r="C435" t="s">
        <v>830</v>
      </c>
      <c r="E435" s="42">
        <v>4.09</v>
      </c>
      <c r="F435" s="42">
        <f t="shared" si="27"/>
        <v>4.09</v>
      </c>
      <c r="G435" s="45">
        <v>0</v>
      </c>
      <c r="H435" s="42">
        <f t="shared" si="25"/>
        <v>4.09</v>
      </c>
      <c r="I435" s="43">
        <f t="shared" si="28"/>
        <v>0</v>
      </c>
      <c r="J435" s="45"/>
      <c r="K435" s="43">
        <f t="shared" si="26"/>
        <v>1</v>
      </c>
    </row>
    <row r="436" spans="1:11" ht="15">
      <c r="A436" s="67" t="s">
        <v>332</v>
      </c>
      <c r="B436" s="68" t="s">
        <v>1111</v>
      </c>
      <c r="C436" t="s">
        <v>1100</v>
      </c>
      <c r="E436" s="42">
        <v>4.4</v>
      </c>
      <c r="F436" s="42">
        <f t="shared" si="27"/>
        <v>4.4</v>
      </c>
      <c r="G436" s="45">
        <v>0</v>
      </c>
      <c r="H436" s="42">
        <f t="shared" si="25"/>
        <v>4.4</v>
      </c>
      <c r="I436" s="43">
        <f t="shared" si="28"/>
        <v>0</v>
      </c>
      <c r="J436" s="45"/>
      <c r="K436" s="43">
        <f t="shared" si="26"/>
        <v>1</v>
      </c>
    </row>
    <row r="437" spans="1:11" ht="15">
      <c r="A437" s="67" t="s">
        <v>333</v>
      </c>
      <c r="B437" s="68" t="s">
        <v>1164</v>
      </c>
      <c r="C437" t="s">
        <v>693</v>
      </c>
      <c r="E437" s="42">
        <v>2.14</v>
      </c>
      <c r="F437" s="42">
        <f t="shared" si="27"/>
        <v>2.14</v>
      </c>
      <c r="G437" s="45">
        <v>0</v>
      </c>
      <c r="H437" s="42">
        <f aca="true" t="shared" si="29" ref="H437:H521">IF(G437&gt;0,G437,F437)</f>
        <v>2.14</v>
      </c>
      <c r="I437" s="43">
        <f t="shared" si="28"/>
        <v>0</v>
      </c>
      <c r="J437" s="45"/>
      <c r="K437" s="43">
        <f aca="true" t="shared" si="30" ref="K437:K521">(H437-J437)/H437</f>
        <v>1</v>
      </c>
    </row>
    <row r="438" spans="1:11" ht="15">
      <c r="A438" s="67" t="s">
        <v>334</v>
      </c>
      <c r="B438" s="68" t="s">
        <v>1112</v>
      </c>
      <c r="C438" t="s">
        <v>1097</v>
      </c>
      <c r="E438" s="42">
        <v>4.07</v>
      </c>
      <c r="F438" s="42">
        <f t="shared" si="27"/>
        <v>4.07</v>
      </c>
      <c r="G438" s="45">
        <v>0</v>
      </c>
      <c r="H438" s="42">
        <f t="shared" si="29"/>
        <v>4.07</v>
      </c>
      <c r="I438" s="43">
        <f t="shared" si="28"/>
        <v>0</v>
      </c>
      <c r="J438" s="45"/>
      <c r="K438" s="43">
        <f t="shared" si="30"/>
        <v>1</v>
      </c>
    </row>
    <row r="439" spans="1:11" ht="15">
      <c r="A439" s="67" t="s">
        <v>335</v>
      </c>
      <c r="B439" s="68" t="s">
        <v>1112</v>
      </c>
      <c r="C439" t="s">
        <v>1113</v>
      </c>
      <c r="E439" s="42">
        <v>4.07</v>
      </c>
      <c r="F439" s="42">
        <f t="shared" si="27"/>
        <v>4.07</v>
      </c>
      <c r="G439" s="45">
        <v>0</v>
      </c>
      <c r="H439" s="42">
        <f t="shared" si="29"/>
        <v>4.07</v>
      </c>
      <c r="I439" s="43">
        <f t="shared" si="28"/>
        <v>0</v>
      </c>
      <c r="J439" s="45"/>
      <c r="K439" s="43">
        <f t="shared" si="30"/>
        <v>1</v>
      </c>
    </row>
    <row r="440" spans="1:11" ht="15">
      <c r="A440" s="67" t="s">
        <v>1517</v>
      </c>
      <c r="B440" s="68" t="s">
        <v>1518</v>
      </c>
      <c r="C440" t="s">
        <v>1519</v>
      </c>
      <c r="E440" s="42">
        <v>1.49</v>
      </c>
      <c r="F440" s="42">
        <f aca="true" t="shared" si="31" ref="F440:F456">ROUND(E440*(1-$B$12),2)</f>
        <v>1.49</v>
      </c>
      <c r="G440" s="45">
        <v>0</v>
      </c>
      <c r="H440" s="42">
        <f aca="true" t="shared" si="32" ref="H440:H456">IF(G440&gt;0,G440,F440)</f>
        <v>1.49</v>
      </c>
      <c r="I440" s="43">
        <f aca="true" t="shared" si="33" ref="I440:I456">(E440-H440)/E440</f>
        <v>0</v>
      </c>
      <c r="J440" s="45"/>
      <c r="K440" s="43">
        <f aca="true" t="shared" si="34" ref="K440:K456">(H440-J440)/H440</f>
        <v>1</v>
      </c>
    </row>
    <row r="441" spans="1:11" ht="15">
      <c r="A441" s="67" t="s">
        <v>1520</v>
      </c>
      <c r="B441" s="68" t="s">
        <v>1058</v>
      </c>
      <c r="C441" t="s">
        <v>1521</v>
      </c>
      <c r="E441" s="42">
        <v>3.21</v>
      </c>
      <c r="F441" s="42">
        <f t="shared" si="31"/>
        <v>3.21</v>
      </c>
      <c r="G441" s="45">
        <v>0</v>
      </c>
      <c r="H441" s="42">
        <f t="shared" si="32"/>
        <v>3.21</v>
      </c>
      <c r="I441" s="43">
        <f t="shared" si="33"/>
        <v>0</v>
      </c>
      <c r="J441" s="45"/>
      <c r="K441" s="43">
        <f t="shared" si="34"/>
        <v>1</v>
      </c>
    </row>
    <row r="442" spans="1:11" ht="15">
      <c r="A442" s="67" t="s">
        <v>1522</v>
      </c>
      <c r="B442" s="68" t="s">
        <v>1523</v>
      </c>
      <c r="C442" t="s">
        <v>693</v>
      </c>
      <c r="E442" s="42">
        <v>4.49</v>
      </c>
      <c r="F442" s="42">
        <f t="shared" si="31"/>
        <v>4.49</v>
      </c>
      <c r="G442" s="45">
        <v>0</v>
      </c>
      <c r="H442" s="42">
        <f t="shared" si="32"/>
        <v>4.49</v>
      </c>
      <c r="I442" s="43">
        <f t="shared" si="33"/>
        <v>0</v>
      </c>
      <c r="J442" s="45"/>
      <c r="K442" s="43">
        <f t="shared" si="34"/>
        <v>1</v>
      </c>
    </row>
    <row r="443" spans="1:11" ht="15">
      <c r="A443" s="67" t="s">
        <v>1524</v>
      </c>
      <c r="B443" s="68" t="s">
        <v>1036</v>
      </c>
      <c r="C443" t="s">
        <v>1525</v>
      </c>
      <c r="E443" s="42">
        <v>2.49</v>
      </c>
      <c r="F443" s="42">
        <f t="shared" si="31"/>
        <v>2.49</v>
      </c>
      <c r="G443" s="45">
        <v>0</v>
      </c>
      <c r="H443" s="42">
        <f t="shared" si="32"/>
        <v>2.49</v>
      </c>
      <c r="I443" s="43">
        <f t="shared" si="33"/>
        <v>0</v>
      </c>
      <c r="J443" s="45"/>
      <c r="K443" s="43">
        <f t="shared" si="34"/>
        <v>1</v>
      </c>
    </row>
    <row r="444" spans="1:11" ht="15">
      <c r="A444" s="67" t="s">
        <v>1526</v>
      </c>
      <c r="B444" s="68" t="s">
        <v>1528</v>
      </c>
      <c r="C444" t="s">
        <v>1529</v>
      </c>
      <c r="E444" s="42">
        <v>1.83</v>
      </c>
      <c r="F444" s="42">
        <f t="shared" si="31"/>
        <v>1.83</v>
      </c>
      <c r="G444" s="45">
        <v>0</v>
      </c>
      <c r="H444" s="42">
        <f t="shared" si="32"/>
        <v>1.83</v>
      </c>
      <c r="I444" s="43">
        <f t="shared" si="33"/>
        <v>0</v>
      </c>
      <c r="J444" s="45"/>
      <c r="K444" s="43">
        <f t="shared" si="34"/>
        <v>1</v>
      </c>
    </row>
    <row r="445" spans="1:11" ht="15">
      <c r="A445" s="67" t="s">
        <v>1527</v>
      </c>
      <c r="B445" s="68" t="s">
        <v>1528</v>
      </c>
      <c r="C445" t="s">
        <v>1530</v>
      </c>
      <c r="E445" s="42">
        <v>3.49</v>
      </c>
      <c r="F445" s="42">
        <f t="shared" si="31"/>
        <v>3.49</v>
      </c>
      <c r="G445" s="45">
        <v>0</v>
      </c>
      <c r="H445" s="42">
        <f t="shared" si="32"/>
        <v>3.49</v>
      </c>
      <c r="I445" s="43">
        <f t="shared" si="33"/>
        <v>0</v>
      </c>
      <c r="J445" s="45"/>
      <c r="K445" s="43">
        <f t="shared" si="34"/>
        <v>1</v>
      </c>
    </row>
    <row r="446" spans="1:11" ht="15">
      <c r="A446" s="67" t="s">
        <v>1531</v>
      </c>
      <c r="B446" s="68" t="s">
        <v>1528</v>
      </c>
      <c r="C446" t="s">
        <v>1532</v>
      </c>
      <c r="E446" s="42">
        <v>7.07</v>
      </c>
      <c r="F446" s="42">
        <f t="shared" si="31"/>
        <v>7.07</v>
      </c>
      <c r="G446" s="45">
        <v>0</v>
      </c>
      <c r="H446" s="42">
        <f t="shared" si="32"/>
        <v>7.07</v>
      </c>
      <c r="I446" s="43">
        <f t="shared" si="33"/>
        <v>0</v>
      </c>
      <c r="J446" s="45"/>
      <c r="K446" s="43">
        <f t="shared" si="34"/>
        <v>1</v>
      </c>
    </row>
    <row r="447" spans="1:11" ht="15">
      <c r="A447" s="67" t="s">
        <v>1533</v>
      </c>
      <c r="B447" s="68" t="s">
        <v>1534</v>
      </c>
      <c r="C447" t="s">
        <v>1530</v>
      </c>
      <c r="E447" s="42">
        <v>3.05</v>
      </c>
      <c r="F447" s="42">
        <f t="shared" si="31"/>
        <v>3.05</v>
      </c>
      <c r="G447" s="45">
        <v>0</v>
      </c>
      <c r="H447" s="42">
        <f t="shared" si="32"/>
        <v>3.05</v>
      </c>
      <c r="I447" s="43">
        <f t="shared" si="33"/>
        <v>0</v>
      </c>
      <c r="J447" s="45"/>
      <c r="K447" s="43">
        <f t="shared" si="34"/>
        <v>1</v>
      </c>
    </row>
    <row r="448" spans="1:11" ht="15">
      <c r="A448" s="67" t="s">
        <v>1535</v>
      </c>
      <c r="B448" s="68" t="s">
        <v>1536</v>
      </c>
      <c r="C448" t="s">
        <v>1530</v>
      </c>
      <c r="E448" s="42">
        <v>3.05</v>
      </c>
      <c r="F448" s="42">
        <f t="shared" si="31"/>
        <v>3.05</v>
      </c>
      <c r="G448" s="45">
        <v>0</v>
      </c>
      <c r="H448" s="42">
        <f t="shared" si="32"/>
        <v>3.05</v>
      </c>
      <c r="I448" s="43">
        <f t="shared" si="33"/>
        <v>0</v>
      </c>
      <c r="J448" s="45"/>
      <c r="K448" s="43">
        <f t="shared" si="34"/>
        <v>1</v>
      </c>
    </row>
    <row r="449" spans="1:11" ht="15">
      <c r="A449" s="67" t="s">
        <v>1537</v>
      </c>
      <c r="B449" s="68" t="s">
        <v>1538</v>
      </c>
      <c r="C449" t="s">
        <v>1530</v>
      </c>
      <c r="E449" s="42">
        <v>3.05</v>
      </c>
      <c r="F449" s="42">
        <f t="shared" si="31"/>
        <v>3.05</v>
      </c>
      <c r="G449" s="45">
        <v>0</v>
      </c>
      <c r="H449" s="42">
        <f t="shared" si="32"/>
        <v>3.05</v>
      </c>
      <c r="I449" s="43">
        <f t="shared" si="33"/>
        <v>0</v>
      </c>
      <c r="J449" s="45"/>
      <c r="K449" s="43">
        <f t="shared" si="34"/>
        <v>1</v>
      </c>
    </row>
    <row r="450" spans="1:11" ht="15">
      <c r="A450" s="67" t="s">
        <v>1539</v>
      </c>
      <c r="B450" s="68" t="s">
        <v>1542</v>
      </c>
      <c r="C450" t="s">
        <v>1530</v>
      </c>
      <c r="E450" s="42">
        <v>3.05</v>
      </c>
      <c r="F450" s="42">
        <f t="shared" si="31"/>
        <v>3.05</v>
      </c>
      <c r="G450" s="45">
        <v>0</v>
      </c>
      <c r="H450" s="42">
        <f t="shared" si="32"/>
        <v>3.05</v>
      </c>
      <c r="I450" s="43">
        <f t="shared" si="33"/>
        <v>0</v>
      </c>
      <c r="J450" s="45"/>
      <c r="K450" s="43">
        <f t="shared" si="34"/>
        <v>1</v>
      </c>
    </row>
    <row r="451" spans="1:11" ht="15">
      <c r="A451" s="67" t="s">
        <v>1540</v>
      </c>
      <c r="B451" s="68" t="s">
        <v>1541</v>
      </c>
      <c r="C451" t="s">
        <v>1530</v>
      </c>
      <c r="E451" s="42">
        <v>3.05</v>
      </c>
      <c r="F451" s="42">
        <f t="shared" si="31"/>
        <v>3.05</v>
      </c>
      <c r="G451" s="45">
        <v>0</v>
      </c>
      <c r="H451" s="42">
        <f t="shared" si="32"/>
        <v>3.05</v>
      </c>
      <c r="I451" s="43">
        <f t="shared" si="33"/>
        <v>0</v>
      </c>
      <c r="J451" s="45"/>
      <c r="K451" s="43">
        <f t="shared" si="34"/>
        <v>1</v>
      </c>
    </row>
    <row r="452" spans="1:11" ht="15">
      <c r="A452" s="67" t="s">
        <v>1543</v>
      </c>
      <c r="B452" s="68" t="s">
        <v>1544</v>
      </c>
      <c r="C452" t="s">
        <v>1530</v>
      </c>
      <c r="E452" s="42">
        <v>3.05</v>
      </c>
      <c r="F452" s="42">
        <f t="shared" si="31"/>
        <v>3.05</v>
      </c>
      <c r="G452" s="45">
        <v>0</v>
      </c>
      <c r="H452" s="42">
        <f t="shared" si="32"/>
        <v>3.05</v>
      </c>
      <c r="I452" s="43">
        <f t="shared" si="33"/>
        <v>0</v>
      </c>
      <c r="J452" s="45"/>
      <c r="K452" s="43">
        <f t="shared" si="34"/>
        <v>1</v>
      </c>
    </row>
    <row r="453" spans="1:11" ht="15">
      <c r="A453" s="67" t="s">
        <v>1545</v>
      </c>
      <c r="B453" s="68" t="s">
        <v>1546</v>
      </c>
      <c r="C453" t="s">
        <v>1530</v>
      </c>
      <c r="E453" s="42">
        <v>3.27</v>
      </c>
      <c r="F453" s="42">
        <f t="shared" si="31"/>
        <v>3.27</v>
      </c>
      <c r="G453" s="45">
        <v>0</v>
      </c>
      <c r="H453" s="42">
        <f t="shared" si="32"/>
        <v>3.27</v>
      </c>
      <c r="I453" s="43">
        <f t="shared" si="33"/>
        <v>0</v>
      </c>
      <c r="J453" s="45"/>
      <c r="K453" s="43">
        <f t="shared" si="34"/>
        <v>1</v>
      </c>
    </row>
    <row r="454" spans="1:11" ht="15">
      <c r="A454" s="67" t="s">
        <v>1547</v>
      </c>
      <c r="B454" s="68" t="s">
        <v>1548</v>
      </c>
      <c r="C454" t="s">
        <v>1530</v>
      </c>
      <c r="E454" s="42">
        <v>3.27</v>
      </c>
      <c r="F454" s="42">
        <f t="shared" si="31"/>
        <v>3.27</v>
      </c>
      <c r="G454" s="45">
        <v>0</v>
      </c>
      <c r="H454" s="42">
        <f t="shared" si="32"/>
        <v>3.27</v>
      </c>
      <c r="I454" s="43">
        <f t="shared" si="33"/>
        <v>0</v>
      </c>
      <c r="J454" s="45"/>
      <c r="K454" s="43">
        <f t="shared" si="34"/>
        <v>1</v>
      </c>
    </row>
    <row r="455" spans="1:11" ht="15">
      <c r="A455" s="67" t="s">
        <v>1549</v>
      </c>
      <c r="B455" s="68" t="s">
        <v>1550</v>
      </c>
      <c r="C455" t="s">
        <v>1530</v>
      </c>
      <c r="E455" s="42">
        <v>3.05</v>
      </c>
      <c r="F455" s="42">
        <f t="shared" si="31"/>
        <v>3.05</v>
      </c>
      <c r="G455" s="45">
        <v>0</v>
      </c>
      <c r="H455" s="42">
        <f t="shared" si="32"/>
        <v>3.05</v>
      </c>
      <c r="I455" s="43">
        <f t="shared" si="33"/>
        <v>0</v>
      </c>
      <c r="J455" s="45"/>
      <c r="K455" s="43">
        <f t="shared" si="34"/>
        <v>1</v>
      </c>
    </row>
    <row r="456" spans="1:11" ht="15">
      <c r="A456" s="67" t="s">
        <v>1551</v>
      </c>
      <c r="B456" s="68" t="s">
        <v>1552</v>
      </c>
      <c r="C456" t="s">
        <v>1530</v>
      </c>
      <c r="E456" s="42">
        <v>3.27</v>
      </c>
      <c r="F456" s="42">
        <f t="shared" si="31"/>
        <v>3.27</v>
      </c>
      <c r="G456" s="45">
        <v>0</v>
      </c>
      <c r="H456" s="42">
        <f t="shared" si="32"/>
        <v>3.27</v>
      </c>
      <c r="I456" s="43">
        <f t="shared" si="33"/>
        <v>0</v>
      </c>
      <c r="J456" s="45"/>
      <c r="K456" s="43">
        <f t="shared" si="34"/>
        <v>1</v>
      </c>
    </row>
    <row r="457" spans="1:11" ht="15">
      <c r="A457" s="67" t="s">
        <v>336</v>
      </c>
      <c r="B457" s="68" t="s">
        <v>596</v>
      </c>
      <c r="C457" t="s">
        <v>617</v>
      </c>
      <c r="E457" s="42">
        <v>1.09</v>
      </c>
      <c r="F457" s="42">
        <f t="shared" si="27"/>
        <v>1.09</v>
      </c>
      <c r="G457" s="45">
        <v>0</v>
      </c>
      <c r="H457" s="42">
        <f t="shared" si="29"/>
        <v>1.09</v>
      </c>
      <c r="I457" s="43">
        <f t="shared" si="28"/>
        <v>0</v>
      </c>
      <c r="J457" s="45"/>
      <c r="K457" s="43">
        <f t="shared" si="30"/>
        <v>1</v>
      </c>
    </row>
    <row r="458" spans="1:11" ht="15">
      <c r="A458" s="67" t="s">
        <v>474</v>
      </c>
      <c r="B458" s="68" t="s">
        <v>597</v>
      </c>
      <c r="C458" t="s">
        <v>623</v>
      </c>
      <c r="E458" s="42">
        <v>2.91</v>
      </c>
      <c r="F458" s="42">
        <f t="shared" si="27"/>
        <v>2.91</v>
      </c>
      <c r="G458" s="45">
        <v>0</v>
      </c>
      <c r="H458" s="42">
        <f t="shared" si="29"/>
        <v>2.91</v>
      </c>
      <c r="I458" s="43">
        <f t="shared" si="28"/>
        <v>0</v>
      </c>
      <c r="J458" s="45"/>
      <c r="K458" s="43">
        <f t="shared" si="30"/>
        <v>1</v>
      </c>
    </row>
    <row r="459" spans="1:11" ht="15">
      <c r="A459" s="67" t="s">
        <v>337</v>
      </c>
      <c r="B459" s="68" t="s">
        <v>951</v>
      </c>
      <c r="C459" t="s">
        <v>952</v>
      </c>
      <c r="E459" s="42">
        <v>6.49</v>
      </c>
      <c r="F459" s="42">
        <f t="shared" si="27"/>
        <v>6.49</v>
      </c>
      <c r="G459" s="45">
        <v>0</v>
      </c>
      <c r="H459" s="42">
        <f t="shared" si="29"/>
        <v>6.49</v>
      </c>
      <c r="I459" s="43">
        <f t="shared" si="28"/>
        <v>0</v>
      </c>
      <c r="J459" s="45"/>
      <c r="K459" s="43">
        <f t="shared" si="30"/>
        <v>1</v>
      </c>
    </row>
    <row r="460" spans="1:11" ht="15">
      <c r="A460" s="67" t="s">
        <v>504</v>
      </c>
      <c r="B460" s="68" t="s">
        <v>910</v>
      </c>
      <c r="C460" t="s">
        <v>911</v>
      </c>
      <c r="E460" s="42">
        <v>5.31</v>
      </c>
      <c r="F460" s="42">
        <f t="shared" si="27"/>
        <v>5.31</v>
      </c>
      <c r="G460" s="45">
        <v>0</v>
      </c>
      <c r="H460" s="42">
        <f t="shared" si="29"/>
        <v>5.31</v>
      </c>
      <c r="I460" s="43">
        <f t="shared" si="28"/>
        <v>0</v>
      </c>
      <c r="J460" s="45"/>
      <c r="K460" s="43">
        <f t="shared" si="30"/>
        <v>1</v>
      </c>
    </row>
    <row r="461" spans="1:11" ht="15">
      <c r="A461" s="67" t="s">
        <v>505</v>
      </c>
      <c r="B461" s="68" t="s">
        <v>702</v>
      </c>
      <c r="C461" t="s">
        <v>703</v>
      </c>
      <c r="E461" s="42">
        <v>26.65</v>
      </c>
      <c r="F461" s="42">
        <f t="shared" si="27"/>
        <v>26.65</v>
      </c>
      <c r="G461" s="45">
        <v>0</v>
      </c>
      <c r="H461" s="42">
        <f t="shared" si="29"/>
        <v>26.65</v>
      </c>
      <c r="I461" s="43">
        <f t="shared" si="28"/>
        <v>0</v>
      </c>
      <c r="J461" s="45"/>
      <c r="K461" s="43">
        <f t="shared" si="30"/>
        <v>1</v>
      </c>
    </row>
    <row r="462" spans="1:11" ht="15">
      <c r="A462" s="67" t="s">
        <v>1349</v>
      </c>
      <c r="B462" s="68" t="s">
        <v>916</v>
      </c>
      <c r="C462" t="s">
        <v>917</v>
      </c>
      <c r="E462" s="42">
        <v>6.95</v>
      </c>
      <c r="F462" s="42">
        <f t="shared" si="27"/>
        <v>6.95</v>
      </c>
      <c r="G462" s="45">
        <v>0</v>
      </c>
      <c r="H462" s="42">
        <f t="shared" si="29"/>
        <v>6.95</v>
      </c>
      <c r="I462" s="43">
        <f t="shared" si="28"/>
        <v>0</v>
      </c>
      <c r="J462" s="45"/>
      <c r="K462" s="43">
        <f t="shared" si="30"/>
        <v>1</v>
      </c>
    </row>
    <row r="463" spans="1:11" ht="15">
      <c r="A463" s="67" t="s">
        <v>506</v>
      </c>
      <c r="B463" s="68" t="s">
        <v>912</v>
      </c>
      <c r="C463" t="s">
        <v>1295</v>
      </c>
      <c r="E463" s="42">
        <v>18.57</v>
      </c>
      <c r="F463" s="42">
        <f t="shared" si="27"/>
        <v>18.57</v>
      </c>
      <c r="G463" s="45">
        <v>0</v>
      </c>
      <c r="H463" s="42">
        <f t="shared" si="29"/>
        <v>18.57</v>
      </c>
      <c r="I463" s="43">
        <f t="shared" si="28"/>
        <v>0</v>
      </c>
      <c r="J463" s="45"/>
      <c r="K463" s="43">
        <f t="shared" si="30"/>
        <v>1</v>
      </c>
    </row>
    <row r="464" spans="1:11" ht="15">
      <c r="A464" s="67" t="s">
        <v>503</v>
      </c>
      <c r="B464" s="68" t="s">
        <v>912</v>
      </c>
      <c r="C464" t="s">
        <v>913</v>
      </c>
      <c r="E464" s="42">
        <v>12.52</v>
      </c>
      <c r="F464" s="42">
        <f t="shared" si="27"/>
        <v>12.52</v>
      </c>
      <c r="G464" s="45">
        <v>0</v>
      </c>
      <c r="H464" s="42">
        <f t="shared" si="29"/>
        <v>12.52</v>
      </c>
      <c r="I464" s="43">
        <f t="shared" si="28"/>
        <v>0</v>
      </c>
      <c r="J464" s="45"/>
      <c r="K464" s="43">
        <f t="shared" si="30"/>
        <v>1</v>
      </c>
    </row>
    <row r="465" spans="1:11" ht="15">
      <c r="A465" s="67" t="s">
        <v>507</v>
      </c>
      <c r="B465" s="68" t="s">
        <v>912</v>
      </c>
      <c r="C465" t="s">
        <v>908</v>
      </c>
      <c r="E465" s="42">
        <v>8.39</v>
      </c>
      <c r="F465" s="42">
        <f t="shared" si="27"/>
        <v>8.39</v>
      </c>
      <c r="G465" s="45">
        <v>0</v>
      </c>
      <c r="H465" s="42">
        <f t="shared" si="29"/>
        <v>8.39</v>
      </c>
      <c r="I465" s="43">
        <f t="shared" si="28"/>
        <v>0</v>
      </c>
      <c r="J465" s="45"/>
      <c r="K465" s="43">
        <f t="shared" si="30"/>
        <v>1</v>
      </c>
    </row>
    <row r="466" spans="1:11" ht="15">
      <c r="A466" s="67" t="s">
        <v>84</v>
      </c>
      <c r="B466" s="68" t="s">
        <v>918</v>
      </c>
      <c r="C466" t="s">
        <v>919</v>
      </c>
      <c r="E466" s="42">
        <v>5.27</v>
      </c>
      <c r="F466" s="42">
        <f t="shared" si="27"/>
        <v>5.27</v>
      </c>
      <c r="G466" s="45">
        <v>0</v>
      </c>
      <c r="H466" s="42">
        <f t="shared" si="29"/>
        <v>5.27</v>
      </c>
      <c r="I466" s="43">
        <f t="shared" si="28"/>
        <v>0</v>
      </c>
      <c r="J466" s="45"/>
      <c r="K466" s="43">
        <f t="shared" si="30"/>
        <v>1</v>
      </c>
    </row>
    <row r="467" spans="1:11" ht="15">
      <c r="A467" s="67" t="s">
        <v>338</v>
      </c>
      <c r="B467" s="68" t="s">
        <v>920</v>
      </c>
      <c r="C467" t="s">
        <v>692</v>
      </c>
      <c r="E467" s="42">
        <v>1.08</v>
      </c>
      <c r="F467" s="42">
        <f t="shared" si="27"/>
        <v>1.08</v>
      </c>
      <c r="G467" s="45">
        <v>0</v>
      </c>
      <c r="H467" s="42">
        <f t="shared" si="29"/>
        <v>1.08</v>
      </c>
      <c r="I467" s="43">
        <f t="shared" si="28"/>
        <v>0</v>
      </c>
      <c r="J467" s="45"/>
      <c r="K467" s="43">
        <f t="shared" si="30"/>
        <v>1</v>
      </c>
    </row>
    <row r="468" spans="1:11" ht="15">
      <c r="A468" s="67" t="s">
        <v>339</v>
      </c>
      <c r="B468" s="68" t="s">
        <v>920</v>
      </c>
      <c r="C468" t="s">
        <v>921</v>
      </c>
      <c r="E468" s="42">
        <v>6.83</v>
      </c>
      <c r="F468" s="42">
        <f t="shared" si="27"/>
        <v>6.83</v>
      </c>
      <c r="G468" s="45">
        <v>0</v>
      </c>
      <c r="H468" s="42">
        <f t="shared" si="29"/>
        <v>6.83</v>
      </c>
      <c r="I468" s="43">
        <f t="shared" si="28"/>
        <v>0</v>
      </c>
      <c r="J468" s="45"/>
      <c r="K468" s="43">
        <f t="shared" si="30"/>
        <v>1</v>
      </c>
    </row>
    <row r="469" spans="1:11" ht="15">
      <c r="A469" s="67" t="s">
        <v>85</v>
      </c>
      <c r="B469" s="68" t="s">
        <v>923</v>
      </c>
      <c r="C469" t="s">
        <v>924</v>
      </c>
      <c r="E469" s="42">
        <v>1.37</v>
      </c>
      <c r="F469" s="42">
        <f t="shared" si="27"/>
        <v>1.37</v>
      </c>
      <c r="G469" s="45">
        <v>0</v>
      </c>
      <c r="H469" s="42">
        <f t="shared" si="29"/>
        <v>1.37</v>
      </c>
      <c r="I469" s="43">
        <f t="shared" si="28"/>
        <v>0</v>
      </c>
      <c r="J469" s="45"/>
      <c r="K469" s="43">
        <f t="shared" si="30"/>
        <v>1</v>
      </c>
    </row>
    <row r="470" spans="1:11" ht="15">
      <c r="A470" s="67" t="s">
        <v>86</v>
      </c>
      <c r="B470" s="68" t="s">
        <v>925</v>
      </c>
      <c r="C470" t="s">
        <v>926</v>
      </c>
      <c r="E470" s="42">
        <v>16.08</v>
      </c>
      <c r="F470" s="42">
        <f t="shared" si="27"/>
        <v>16.08</v>
      </c>
      <c r="G470" s="45">
        <v>0</v>
      </c>
      <c r="H470" s="42">
        <f t="shared" si="29"/>
        <v>16.08</v>
      </c>
      <c r="I470" s="43">
        <f t="shared" si="28"/>
        <v>0</v>
      </c>
      <c r="J470" s="45"/>
      <c r="K470" s="43">
        <f t="shared" si="30"/>
        <v>1</v>
      </c>
    </row>
    <row r="471" spans="1:11" ht="15">
      <c r="A471" s="67" t="s">
        <v>87</v>
      </c>
      <c r="B471" s="68" t="s">
        <v>923</v>
      </c>
      <c r="C471" t="s">
        <v>917</v>
      </c>
      <c r="E471" s="42">
        <v>5.57</v>
      </c>
      <c r="F471" s="42">
        <f t="shared" si="27"/>
        <v>5.57</v>
      </c>
      <c r="G471" s="45">
        <v>0</v>
      </c>
      <c r="H471" s="42">
        <f t="shared" si="29"/>
        <v>5.57</v>
      </c>
      <c r="I471" s="43">
        <f t="shared" si="28"/>
        <v>0</v>
      </c>
      <c r="J471" s="45"/>
      <c r="K471" s="43">
        <f t="shared" si="30"/>
        <v>1</v>
      </c>
    </row>
    <row r="472" spans="1:11" ht="15">
      <c r="A472" s="67" t="s">
        <v>1464</v>
      </c>
      <c r="B472" s="68" t="s">
        <v>1572</v>
      </c>
      <c r="C472" t="s">
        <v>1573</v>
      </c>
      <c r="E472" s="42">
        <v>49.32</v>
      </c>
      <c r="F472" s="42">
        <f>ROUND(E472*(1-$B$12),2)</f>
        <v>49.32</v>
      </c>
      <c r="G472" s="45">
        <v>0</v>
      </c>
      <c r="H472" s="42">
        <f>IF(G472&gt;0,G472,F472)</f>
        <v>49.32</v>
      </c>
      <c r="I472" s="43">
        <f>(E472-H472)/E472</f>
        <v>0</v>
      </c>
      <c r="J472" s="45"/>
      <c r="K472" s="43">
        <f>(H472-J472)/H472</f>
        <v>1</v>
      </c>
    </row>
    <row r="473" spans="1:11" ht="15">
      <c r="A473" s="67" t="s">
        <v>340</v>
      </c>
      <c r="B473" s="68" t="s">
        <v>923</v>
      </c>
      <c r="C473" t="s">
        <v>927</v>
      </c>
      <c r="E473" s="42">
        <v>1.37</v>
      </c>
      <c r="F473" s="42">
        <f t="shared" si="27"/>
        <v>1.37</v>
      </c>
      <c r="G473" s="45">
        <v>0</v>
      </c>
      <c r="H473" s="42">
        <f t="shared" si="29"/>
        <v>1.37</v>
      </c>
      <c r="I473" s="43">
        <f t="shared" si="28"/>
        <v>0</v>
      </c>
      <c r="J473" s="45"/>
      <c r="K473" s="43">
        <f t="shared" si="30"/>
        <v>1</v>
      </c>
    </row>
    <row r="474" spans="1:11" ht="15">
      <c r="A474" s="67" t="s">
        <v>341</v>
      </c>
      <c r="B474" s="68" t="s">
        <v>1078</v>
      </c>
      <c r="C474" t="s">
        <v>1079</v>
      </c>
      <c r="E474" s="42">
        <v>0.7</v>
      </c>
      <c r="F474" s="42">
        <f t="shared" si="27"/>
        <v>0.7</v>
      </c>
      <c r="G474" s="45">
        <v>0</v>
      </c>
      <c r="H474" s="42">
        <f t="shared" si="29"/>
        <v>0.7</v>
      </c>
      <c r="I474" s="43">
        <f t="shared" si="28"/>
        <v>0</v>
      </c>
      <c r="J474" s="45"/>
      <c r="K474" s="43">
        <f t="shared" si="30"/>
        <v>1</v>
      </c>
    </row>
    <row r="475" spans="1:11" ht="15">
      <c r="A475" s="67" t="s">
        <v>88</v>
      </c>
      <c r="B475" s="68" t="s">
        <v>1205</v>
      </c>
      <c r="C475" t="s">
        <v>691</v>
      </c>
      <c r="E475" s="42">
        <v>1.95</v>
      </c>
      <c r="F475" s="42">
        <f t="shared" si="27"/>
        <v>1.95</v>
      </c>
      <c r="G475" s="45">
        <v>0</v>
      </c>
      <c r="H475" s="42">
        <f t="shared" si="29"/>
        <v>1.95</v>
      </c>
      <c r="I475" s="43">
        <f t="shared" si="28"/>
        <v>0</v>
      </c>
      <c r="J475" s="45"/>
      <c r="K475" s="43">
        <f t="shared" si="30"/>
        <v>1</v>
      </c>
    </row>
    <row r="476" spans="1:11" ht="15">
      <c r="A476" s="67" t="s">
        <v>89</v>
      </c>
      <c r="B476" s="68" t="s">
        <v>1204</v>
      </c>
      <c r="C476" t="s">
        <v>1206</v>
      </c>
      <c r="E476" s="42">
        <v>7.54</v>
      </c>
      <c r="F476" s="42">
        <f t="shared" si="27"/>
        <v>7.54</v>
      </c>
      <c r="G476" s="45">
        <v>0</v>
      </c>
      <c r="H476" s="42">
        <f t="shared" si="29"/>
        <v>7.54</v>
      </c>
      <c r="I476" s="43">
        <f t="shared" si="28"/>
        <v>0</v>
      </c>
      <c r="J476" s="45"/>
      <c r="K476" s="43">
        <f t="shared" si="30"/>
        <v>1</v>
      </c>
    </row>
    <row r="477" spans="1:11" ht="15">
      <c r="A477" s="67" t="s">
        <v>342</v>
      </c>
      <c r="B477" s="68" t="s">
        <v>1207</v>
      </c>
      <c r="C477" t="s">
        <v>1025</v>
      </c>
      <c r="E477" s="42">
        <v>26.84</v>
      </c>
      <c r="F477" s="42">
        <f t="shared" si="27"/>
        <v>26.84</v>
      </c>
      <c r="G477" s="45">
        <v>0</v>
      </c>
      <c r="H477" s="42">
        <f t="shared" si="29"/>
        <v>26.84</v>
      </c>
      <c r="I477" s="43">
        <f t="shared" si="28"/>
        <v>0</v>
      </c>
      <c r="J477" s="45"/>
      <c r="K477" s="43">
        <f t="shared" si="30"/>
        <v>1</v>
      </c>
    </row>
    <row r="478" spans="1:11" ht="15">
      <c r="A478" s="67" t="s">
        <v>90</v>
      </c>
      <c r="B478" s="68" t="s">
        <v>1202</v>
      </c>
      <c r="C478" t="s">
        <v>1325</v>
      </c>
      <c r="E478" s="42">
        <v>4.39</v>
      </c>
      <c r="F478" s="42">
        <f t="shared" si="27"/>
        <v>4.39</v>
      </c>
      <c r="G478" s="45">
        <v>0</v>
      </c>
      <c r="H478" s="42">
        <f t="shared" si="29"/>
        <v>4.39</v>
      </c>
      <c r="I478" s="43">
        <f t="shared" si="28"/>
        <v>0</v>
      </c>
      <c r="J478" s="45"/>
      <c r="K478" s="43">
        <f t="shared" si="30"/>
        <v>1</v>
      </c>
    </row>
    <row r="479" spans="1:11" ht="15">
      <c r="A479" s="67" t="s">
        <v>343</v>
      </c>
      <c r="B479" s="68" t="s">
        <v>1203</v>
      </c>
      <c r="C479" t="s">
        <v>1326</v>
      </c>
      <c r="E479" s="42">
        <v>10.95</v>
      </c>
      <c r="F479" s="42">
        <f t="shared" si="27"/>
        <v>10.95</v>
      </c>
      <c r="G479" s="45">
        <v>0</v>
      </c>
      <c r="H479" s="42">
        <f t="shared" si="29"/>
        <v>10.95</v>
      </c>
      <c r="I479" s="43">
        <f t="shared" si="28"/>
        <v>0</v>
      </c>
      <c r="J479" s="45"/>
      <c r="K479" s="43">
        <f t="shared" si="30"/>
        <v>1</v>
      </c>
    </row>
    <row r="480" spans="1:11" ht="15">
      <c r="A480" s="67" t="s">
        <v>118</v>
      </c>
      <c r="B480" s="68" t="s">
        <v>1204</v>
      </c>
      <c r="C480" t="s">
        <v>1302</v>
      </c>
      <c r="E480" s="42">
        <v>7.54</v>
      </c>
      <c r="F480" s="42">
        <f t="shared" si="27"/>
        <v>7.54</v>
      </c>
      <c r="G480" s="45">
        <v>0</v>
      </c>
      <c r="H480" s="42">
        <f t="shared" si="29"/>
        <v>7.54</v>
      </c>
      <c r="I480" s="43">
        <f t="shared" si="28"/>
        <v>0</v>
      </c>
      <c r="J480" s="45"/>
      <c r="K480" s="43">
        <f t="shared" si="30"/>
        <v>1</v>
      </c>
    </row>
    <row r="481" spans="1:11" ht="15">
      <c r="A481" s="67" t="s">
        <v>119</v>
      </c>
      <c r="B481" s="68" t="s">
        <v>1208</v>
      </c>
      <c r="C481" t="s">
        <v>1206</v>
      </c>
      <c r="E481" s="42">
        <v>8.17</v>
      </c>
      <c r="F481" s="42">
        <f t="shared" si="27"/>
        <v>8.17</v>
      </c>
      <c r="G481" s="45">
        <v>0</v>
      </c>
      <c r="H481" s="42">
        <f t="shared" si="29"/>
        <v>8.17</v>
      </c>
      <c r="I481" s="43">
        <f t="shared" si="28"/>
        <v>0</v>
      </c>
      <c r="J481" s="45"/>
      <c r="K481" s="43">
        <f t="shared" si="30"/>
        <v>1</v>
      </c>
    </row>
    <row r="482" spans="1:11" ht="15">
      <c r="A482" s="67" t="s">
        <v>344</v>
      </c>
      <c r="B482" s="68" t="s">
        <v>1208</v>
      </c>
      <c r="C482" t="s">
        <v>908</v>
      </c>
      <c r="E482" s="42">
        <v>16.15</v>
      </c>
      <c r="F482" s="42">
        <f t="shared" si="27"/>
        <v>16.15</v>
      </c>
      <c r="G482" s="45">
        <v>0</v>
      </c>
      <c r="H482" s="42">
        <f t="shared" si="29"/>
        <v>16.15</v>
      </c>
      <c r="I482" s="43">
        <f t="shared" si="28"/>
        <v>0</v>
      </c>
      <c r="J482" s="45"/>
      <c r="K482" s="43">
        <f t="shared" si="30"/>
        <v>1</v>
      </c>
    </row>
    <row r="483" spans="1:11" ht="15">
      <c r="A483" s="67" t="s">
        <v>1553</v>
      </c>
      <c r="B483" s="68" t="s">
        <v>1554</v>
      </c>
      <c r="C483" t="s">
        <v>1555</v>
      </c>
      <c r="E483" s="42">
        <v>2.08</v>
      </c>
      <c r="F483" s="42">
        <f>ROUND(E483*(1-$B$12),2)</f>
        <v>2.08</v>
      </c>
      <c r="G483" s="45">
        <v>0</v>
      </c>
      <c r="H483" s="42">
        <f>IF(G483&gt;0,G483,F483)</f>
        <v>2.08</v>
      </c>
      <c r="I483" s="43">
        <f>(E483-H483)/E483</f>
        <v>0</v>
      </c>
      <c r="J483" s="45"/>
      <c r="K483" s="43">
        <f>(H483-J483)/H483</f>
        <v>1</v>
      </c>
    </row>
    <row r="484" spans="1:11" ht="15">
      <c r="A484" s="67" t="s">
        <v>1556</v>
      </c>
      <c r="B484" s="68" t="s">
        <v>1557</v>
      </c>
      <c r="C484" t="s">
        <v>1558</v>
      </c>
      <c r="E484" s="42">
        <v>0.58</v>
      </c>
      <c r="F484" s="42">
        <f>ROUND(E484*(1-$B$12),2)</f>
        <v>0.58</v>
      </c>
      <c r="G484" s="45">
        <v>0</v>
      </c>
      <c r="H484" s="42">
        <f>IF(G484&gt;0,G484,F484)</f>
        <v>0.58</v>
      </c>
      <c r="I484" s="43">
        <f>(E484-H484)/E484</f>
        <v>0</v>
      </c>
      <c r="J484" s="45"/>
      <c r="K484" s="43">
        <f>(H484-J484)/H484</f>
        <v>1</v>
      </c>
    </row>
    <row r="485" spans="1:11" ht="15">
      <c r="A485" s="67" t="s">
        <v>508</v>
      </c>
      <c r="B485" s="68" t="s">
        <v>906</v>
      </c>
      <c r="C485" t="s">
        <v>907</v>
      </c>
      <c r="E485" s="42">
        <v>80</v>
      </c>
      <c r="F485" s="42">
        <f t="shared" si="27"/>
        <v>80</v>
      </c>
      <c r="G485" s="45">
        <v>0</v>
      </c>
      <c r="H485" s="42">
        <f t="shared" si="29"/>
        <v>80</v>
      </c>
      <c r="I485" s="43">
        <f t="shared" si="28"/>
        <v>0</v>
      </c>
      <c r="J485" s="45"/>
      <c r="K485" s="43">
        <f t="shared" si="30"/>
        <v>1</v>
      </c>
    </row>
    <row r="486" spans="1:11" ht="15">
      <c r="A486" s="67" t="s">
        <v>345</v>
      </c>
      <c r="B486" s="68" t="s">
        <v>1011</v>
      </c>
      <c r="C486" t="s">
        <v>984</v>
      </c>
      <c r="E486" s="42">
        <v>2.93</v>
      </c>
      <c r="F486" s="42">
        <f t="shared" si="27"/>
        <v>2.93</v>
      </c>
      <c r="G486" s="45">
        <v>0</v>
      </c>
      <c r="H486" s="42">
        <f t="shared" si="29"/>
        <v>2.93</v>
      </c>
      <c r="I486" s="43">
        <f t="shared" si="28"/>
        <v>0</v>
      </c>
      <c r="J486" s="45"/>
      <c r="K486" s="43">
        <f t="shared" si="30"/>
        <v>1</v>
      </c>
    </row>
    <row r="487" spans="1:11" ht="15">
      <c r="A487" s="67" t="s">
        <v>346</v>
      </c>
      <c r="B487" s="68" t="s">
        <v>1012</v>
      </c>
      <c r="C487" t="s">
        <v>984</v>
      </c>
      <c r="E487" s="42">
        <v>2.93</v>
      </c>
      <c r="F487" s="42">
        <f t="shared" si="27"/>
        <v>2.93</v>
      </c>
      <c r="G487" s="45">
        <v>0</v>
      </c>
      <c r="H487" s="42">
        <f t="shared" si="29"/>
        <v>2.93</v>
      </c>
      <c r="I487" s="43">
        <f t="shared" si="28"/>
        <v>0</v>
      </c>
      <c r="J487" s="45"/>
      <c r="K487" s="43">
        <f t="shared" si="30"/>
        <v>1</v>
      </c>
    </row>
    <row r="488" spans="1:11" ht="15">
      <c r="A488" s="67" t="s">
        <v>347</v>
      </c>
      <c r="B488" s="68" t="s">
        <v>1013</v>
      </c>
      <c r="C488" t="s">
        <v>984</v>
      </c>
      <c r="E488" s="42">
        <v>2.93</v>
      </c>
      <c r="F488" s="42">
        <f t="shared" si="27"/>
        <v>2.93</v>
      </c>
      <c r="G488" s="45">
        <v>0</v>
      </c>
      <c r="H488" s="42">
        <f t="shared" si="29"/>
        <v>2.93</v>
      </c>
      <c r="I488" s="43">
        <f t="shared" si="28"/>
        <v>0</v>
      </c>
      <c r="J488" s="45"/>
      <c r="K488" s="43">
        <f t="shared" si="30"/>
        <v>1</v>
      </c>
    </row>
    <row r="489" spans="1:11" ht="15">
      <c r="A489" s="67" t="s">
        <v>348</v>
      </c>
      <c r="B489" s="68" t="s">
        <v>1014</v>
      </c>
      <c r="C489" t="s">
        <v>984</v>
      </c>
      <c r="E489" s="42">
        <v>2.93</v>
      </c>
      <c r="F489" s="42">
        <f t="shared" si="27"/>
        <v>2.93</v>
      </c>
      <c r="G489" s="45">
        <v>0</v>
      </c>
      <c r="H489" s="42">
        <f t="shared" si="29"/>
        <v>2.93</v>
      </c>
      <c r="I489" s="43">
        <f t="shared" si="28"/>
        <v>0</v>
      </c>
      <c r="J489" s="45"/>
      <c r="K489" s="43">
        <f t="shared" si="30"/>
        <v>1</v>
      </c>
    </row>
    <row r="490" spans="1:11" ht="15">
      <c r="A490" s="67" t="s">
        <v>475</v>
      </c>
      <c r="B490" s="68" t="s">
        <v>1015</v>
      </c>
      <c r="C490" t="s">
        <v>984</v>
      </c>
      <c r="E490" s="42">
        <v>2.93</v>
      </c>
      <c r="F490" s="42">
        <f t="shared" si="27"/>
        <v>2.93</v>
      </c>
      <c r="G490" s="45">
        <v>0</v>
      </c>
      <c r="H490" s="42">
        <f t="shared" si="29"/>
        <v>2.93</v>
      </c>
      <c r="I490" s="43">
        <f t="shared" si="28"/>
        <v>0</v>
      </c>
      <c r="J490" s="45"/>
      <c r="K490" s="43">
        <f t="shared" si="30"/>
        <v>1</v>
      </c>
    </row>
    <row r="491" spans="1:11" ht="15">
      <c r="A491" s="67" t="s">
        <v>349</v>
      </c>
      <c r="B491" s="68" t="s">
        <v>1016</v>
      </c>
      <c r="C491" t="s">
        <v>984</v>
      </c>
      <c r="E491" s="42">
        <v>2.93</v>
      </c>
      <c r="F491" s="42">
        <f t="shared" si="27"/>
        <v>2.93</v>
      </c>
      <c r="G491" s="45">
        <v>0</v>
      </c>
      <c r="H491" s="42">
        <f t="shared" si="29"/>
        <v>2.93</v>
      </c>
      <c r="I491" s="43">
        <f t="shared" si="28"/>
        <v>0</v>
      </c>
      <c r="J491" s="45"/>
      <c r="K491" s="43">
        <f t="shared" si="30"/>
        <v>1</v>
      </c>
    </row>
    <row r="492" spans="1:11" ht="15">
      <c r="A492" s="67" t="s">
        <v>350</v>
      </c>
      <c r="B492" s="68" t="s">
        <v>1017</v>
      </c>
      <c r="C492" t="s">
        <v>984</v>
      </c>
      <c r="E492" s="42">
        <v>2.93</v>
      </c>
      <c r="F492" s="42">
        <f t="shared" si="27"/>
        <v>2.93</v>
      </c>
      <c r="G492" s="45">
        <v>0</v>
      </c>
      <c r="H492" s="42">
        <f t="shared" si="29"/>
        <v>2.93</v>
      </c>
      <c r="I492" s="43">
        <f t="shared" si="28"/>
        <v>0</v>
      </c>
      <c r="J492" s="45"/>
      <c r="K492" s="43">
        <f t="shared" si="30"/>
        <v>1</v>
      </c>
    </row>
    <row r="493" spans="1:11" ht="15">
      <c r="A493" s="67" t="s">
        <v>351</v>
      </c>
      <c r="B493" s="68" t="s">
        <v>1018</v>
      </c>
      <c r="C493" t="s">
        <v>984</v>
      </c>
      <c r="E493" s="42">
        <v>2.93</v>
      </c>
      <c r="F493" s="42">
        <f t="shared" si="27"/>
        <v>2.93</v>
      </c>
      <c r="G493" s="45">
        <v>0</v>
      </c>
      <c r="H493" s="42">
        <f t="shared" si="29"/>
        <v>2.93</v>
      </c>
      <c r="I493" s="43">
        <f t="shared" si="28"/>
        <v>0</v>
      </c>
      <c r="J493" s="45"/>
      <c r="K493" s="43">
        <f t="shared" si="30"/>
        <v>1</v>
      </c>
    </row>
    <row r="494" spans="1:11" ht="15">
      <c r="A494" s="67" t="s">
        <v>1383</v>
      </c>
      <c r="B494" s="68" t="s">
        <v>1384</v>
      </c>
      <c r="C494" t="s">
        <v>993</v>
      </c>
      <c r="E494" s="42">
        <v>18.27</v>
      </c>
      <c r="F494" s="42">
        <f t="shared" si="27"/>
        <v>18.27</v>
      </c>
      <c r="G494" s="45">
        <v>0</v>
      </c>
      <c r="H494" s="42">
        <f t="shared" si="29"/>
        <v>18.27</v>
      </c>
      <c r="I494" s="43">
        <f t="shared" si="28"/>
        <v>0</v>
      </c>
      <c r="J494" s="45"/>
      <c r="K494" s="43">
        <f t="shared" si="30"/>
        <v>1</v>
      </c>
    </row>
    <row r="495" spans="1:11" ht="15">
      <c r="A495" s="67" t="s">
        <v>1559</v>
      </c>
      <c r="B495" s="68" t="s">
        <v>1588</v>
      </c>
      <c r="C495" t="s">
        <v>1587</v>
      </c>
      <c r="E495" s="42">
        <v>3.23</v>
      </c>
      <c r="F495" s="42">
        <f>ROUND(E495*(1-$B$12),2)</f>
        <v>3.23</v>
      </c>
      <c r="G495" s="45">
        <v>0</v>
      </c>
      <c r="H495" s="42">
        <f>IF(G495&gt;0,G495,F495)</f>
        <v>3.23</v>
      </c>
      <c r="I495" s="43">
        <f>(E495-H495)/E495</f>
        <v>0</v>
      </c>
      <c r="J495" s="45"/>
      <c r="K495" s="43">
        <f>(H495-J495)/H495</f>
        <v>1</v>
      </c>
    </row>
    <row r="496" spans="1:11" ht="15">
      <c r="A496" s="67" t="s">
        <v>1560</v>
      </c>
      <c r="B496" s="68" t="s">
        <v>1589</v>
      </c>
      <c r="C496" t="s">
        <v>669</v>
      </c>
      <c r="E496" s="42">
        <v>2.42</v>
      </c>
      <c r="F496" s="42">
        <f>ROUND(E496*(1-$B$12),2)</f>
        <v>2.42</v>
      </c>
      <c r="G496" s="45">
        <v>0</v>
      </c>
      <c r="H496" s="42">
        <f>IF(G496&gt;0,G496,F496)</f>
        <v>2.42</v>
      </c>
      <c r="I496" s="43">
        <f>(E496-H496)/E496</f>
        <v>0</v>
      </c>
      <c r="J496" s="45"/>
      <c r="K496" s="43">
        <f>(H496-J496)/H496</f>
        <v>1</v>
      </c>
    </row>
    <row r="497" spans="1:11" ht="15">
      <c r="A497" s="67" t="s">
        <v>259</v>
      </c>
      <c r="B497" s="68" t="s">
        <v>977</v>
      </c>
      <c r="E497" s="42">
        <v>2.96</v>
      </c>
      <c r="F497" s="42">
        <f t="shared" si="27"/>
        <v>2.96</v>
      </c>
      <c r="G497" s="45">
        <v>0</v>
      </c>
      <c r="H497" s="42">
        <f t="shared" si="29"/>
        <v>2.96</v>
      </c>
      <c r="I497" s="43">
        <f t="shared" si="28"/>
        <v>0</v>
      </c>
      <c r="J497" s="45"/>
      <c r="K497" s="43">
        <f t="shared" si="30"/>
        <v>1</v>
      </c>
    </row>
    <row r="498" spans="1:11" ht="15">
      <c r="A498" s="67" t="s">
        <v>352</v>
      </c>
      <c r="B498" s="68" t="s">
        <v>992</v>
      </c>
      <c r="C498" t="s">
        <v>984</v>
      </c>
      <c r="E498" s="42">
        <v>2.75</v>
      </c>
      <c r="F498" s="42">
        <f t="shared" si="27"/>
        <v>2.75</v>
      </c>
      <c r="G498" s="45">
        <v>0</v>
      </c>
      <c r="H498" s="42">
        <f t="shared" si="29"/>
        <v>2.75</v>
      </c>
      <c r="I498" s="43">
        <f t="shared" si="28"/>
        <v>0</v>
      </c>
      <c r="J498" s="45"/>
      <c r="K498" s="43">
        <f t="shared" si="30"/>
        <v>1</v>
      </c>
    </row>
    <row r="499" spans="1:11" ht="15">
      <c r="A499" s="67" t="s">
        <v>353</v>
      </c>
      <c r="B499" s="68" t="s">
        <v>994</v>
      </c>
      <c r="C499" t="s">
        <v>984</v>
      </c>
      <c r="E499" s="42">
        <v>2.75</v>
      </c>
      <c r="F499" s="42">
        <f t="shared" si="27"/>
        <v>2.75</v>
      </c>
      <c r="G499" s="45">
        <v>0</v>
      </c>
      <c r="H499" s="42">
        <f t="shared" si="29"/>
        <v>2.75</v>
      </c>
      <c r="I499" s="43">
        <f t="shared" si="28"/>
        <v>0</v>
      </c>
      <c r="J499" s="45"/>
      <c r="K499" s="43">
        <f t="shared" si="30"/>
        <v>1</v>
      </c>
    </row>
    <row r="500" spans="1:11" ht="15">
      <c r="A500" s="67" t="s">
        <v>354</v>
      </c>
      <c r="B500" s="68" t="s">
        <v>995</v>
      </c>
      <c r="C500" t="s">
        <v>984</v>
      </c>
      <c r="E500" s="42">
        <v>2.75</v>
      </c>
      <c r="F500" s="42">
        <f t="shared" si="27"/>
        <v>2.75</v>
      </c>
      <c r="G500" s="45">
        <v>0</v>
      </c>
      <c r="H500" s="42">
        <f t="shared" si="29"/>
        <v>2.75</v>
      </c>
      <c r="I500" s="43">
        <f t="shared" si="28"/>
        <v>0</v>
      </c>
      <c r="J500" s="45"/>
      <c r="K500" s="43">
        <f t="shared" si="30"/>
        <v>1</v>
      </c>
    </row>
    <row r="501" spans="1:11" ht="15">
      <c r="A501" s="67" t="s">
        <v>355</v>
      </c>
      <c r="B501" s="68" t="s">
        <v>1019</v>
      </c>
      <c r="C501" t="s">
        <v>984</v>
      </c>
      <c r="E501" s="42">
        <v>2.75</v>
      </c>
      <c r="F501" s="42">
        <f t="shared" si="27"/>
        <v>2.75</v>
      </c>
      <c r="G501" s="45">
        <v>0</v>
      </c>
      <c r="H501" s="42">
        <f t="shared" si="29"/>
        <v>2.75</v>
      </c>
      <c r="I501" s="43">
        <f t="shared" si="28"/>
        <v>0</v>
      </c>
      <c r="J501" s="45"/>
      <c r="K501" s="43">
        <f t="shared" si="30"/>
        <v>1</v>
      </c>
    </row>
    <row r="502" spans="1:11" ht="15">
      <c r="A502" s="67" t="s">
        <v>356</v>
      </c>
      <c r="B502" s="68" t="s">
        <v>996</v>
      </c>
      <c r="C502" t="s">
        <v>984</v>
      </c>
      <c r="E502" s="42">
        <v>2.75</v>
      </c>
      <c r="F502" s="42">
        <f t="shared" si="27"/>
        <v>2.75</v>
      </c>
      <c r="G502" s="45">
        <v>0</v>
      </c>
      <c r="H502" s="42">
        <f t="shared" si="29"/>
        <v>2.75</v>
      </c>
      <c r="I502" s="43">
        <f t="shared" si="28"/>
        <v>0</v>
      </c>
      <c r="J502" s="45"/>
      <c r="K502" s="43">
        <f t="shared" si="30"/>
        <v>1</v>
      </c>
    </row>
    <row r="503" spans="1:11" ht="15">
      <c r="A503" s="67" t="s">
        <v>357</v>
      </c>
      <c r="B503" s="68" t="s">
        <v>997</v>
      </c>
      <c r="C503" t="s">
        <v>984</v>
      </c>
      <c r="E503" s="42">
        <v>2.75</v>
      </c>
      <c r="F503" s="42">
        <f t="shared" si="27"/>
        <v>2.75</v>
      </c>
      <c r="G503" s="45">
        <v>0</v>
      </c>
      <c r="H503" s="42">
        <f t="shared" si="29"/>
        <v>2.75</v>
      </c>
      <c r="I503" s="43">
        <f t="shared" si="28"/>
        <v>0</v>
      </c>
      <c r="J503" s="45"/>
      <c r="K503" s="43">
        <f t="shared" si="30"/>
        <v>1</v>
      </c>
    </row>
    <row r="504" spans="1:11" ht="15">
      <c r="A504" s="67" t="s">
        <v>358</v>
      </c>
      <c r="B504" s="68" t="s">
        <v>1020</v>
      </c>
      <c r="C504" t="s">
        <v>984</v>
      </c>
      <c r="E504" s="42">
        <v>2.75</v>
      </c>
      <c r="F504" s="42">
        <f t="shared" si="27"/>
        <v>2.75</v>
      </c>
      <c r="G504" s="45">
        <v>0</v>
      </c>
      <c r="H504" s="42">
        <f t="shared" si="29"/>
        <v>2.75</v>
      </c>
      <c r="I504" s="43">
        <f t="shared" si="28"/>
        <v>0</v>
      </c>
      <c r="J504" s="45"/>
      <c r="K504" s="43">
        <f t="shared" si="30"/>
        <v>1</v>
      </c>
    </row>
    <row r="505" spans="1:11" ht="15">
      <c r="A505" s="67" t="s">
        <v>359</v>
      </c>
      <c r="B505" s="68" t="s">
        <v>998</v>
      </c>
      <c r="C505" t="s">
        <v>984</v>
      </c>
      <c r="E505" s="42">
        <v>2.75</v>
      </c>
      <c r="F505" s="42">
        <f t="shared" si="27"/>
        <v>2.75</v>
      </c>
      <c r="G505" s="45">
        <v>0</v>
      </c>
      <c r="H505" s="42">
        <f t="shared" si="29"/>
        <v>2.75</v>
      </c>
      <c r="I505" s="43">
        <f t="shared" si="28"/>
        <v>0</v>
      </c>
      <c r="J505" s="45"/>
      <c r="K505" s="43">
        <f t="shared" si="30"/>
        <v>1</v>
      </c>
    </row>
    <row r="506" spans="1:11" ht="15">
      <c r="A506" s="67" t="s">
        <v>360</v>
      </c>
      <c r="B506" s="68" t="s">
        <v>999</v>
      </c>
      <c r="C506" t="s">
        <v>984</v>
      </c>
      <c r="E506" s="42">
        <v>2.75</v>
      </c>
      <c r="F506" s="42">
        <f t="shared" si="27"/>
        <v>2.75</v>
      </c>
      <c r="G506" s="45">
        <v>0</v>
      </c>
      <c r="H506" s="42">
        <f t="shared" si="29"/>
        <v>2.75</v>
      </c>
      <c r="I506" s="43">
        <f t="shared" si="28"/>
        <v>0</v>
      </c>
      <c r="J506" s="45"/>
      <c r="K506" s="43">
        <f t="shared" si="30"/>
        <v>1</v>
      </c>
    </row>
    <row r="507" spans="1:11" ht="15">
      <c r="A507" s="67" t="s">
        <v>361</v>
      </c>
      <c r="B507" s="68" t="s">
        <v>1021</v>
      </c>
      <c r="C507" t="s">
        <v>984</v>
      </c>
      <c r="E507" s="42">
        <v>2.75</v>
      </c>
      <c r="F507" s="42">
        <f t="shared" si="27"/>
        <v>2.75</v>
      </c>
      <c r="G507" s="45">
        <v>0</v>
      </c>
      <c r="H507" s="42">
        <f t="shared" si="29"/>
        <v>2.75</v>
      </c>
      <c r="I507" s="43">
        <f t="shared" si="28"/>
        <v>0</v>
      </c>
      <c r="J507" s="45"/>
      <c r="K507" s="43">
        <f t="shared" si="30"/>
        <v>1</v>
      </c>
    </row>
    <row r="508" spans="1:11" ht="15">
      <c r="A508" s="67" t="s">
        <v>362</v>
      </c>
      <c r="B508" s="68" t="s">
        <v>1000</v>
      </c>
      <c r="C508" t="s">
        <v>984</v>
      </c>
      <c r="E508" s="42">
        <v>2.75</v>
      </c>
      <c r="F508" s="42">
        <f t="shared" si="27"/>
        <v>2.75</v>
      </c>
      <c r="G508" s="45">
        <v>0</v>
      </c>
      <c r="H508" s="42">
        <f t="shared" si="29"/>
        <v>2.75</v>
      </c>
      <c r="I508" s="43">
        <f t="shared" si="28"/>
        <v>0</v>
      </c>
      <c r="J508" s="45"/>
      <c r="K508" s="43">
        <f t="shared" si="30"/>
        <v>1</v>
      </c>
    </row>
    <row r="509" spans="1:11" ht="15">
      <c r="A509" s="67" t="s">
        <v>363</v>
      </c>
      <c r="B509" s="68" t="s">
        <v>1001</v>
      </c>
      <c r="C509" t="s">
        <v>984</v>
      </c>
      <c r="E509" s="42">
        <v>2.75</v>
      </c>
      <c r="F509" s="42">
        <f t="shared" si="27"/>
        <v>2.75</v>
      </c>
      <c r="G509" s="45">
        <v>0</v>
      </c>
      <c r="H509" s="42">
        <f t="shared" si="29"/>
        <v>2.75</v>
      </c>
      <c r="I509" s="43">
        <f t="shared" si="28"/>
        <v>0</v>
      </c>
      <c r="J509" s="45"/>
      <c r="K509" s="43">
        <f t="shared" si="30"/>
        <v>1</v>
      </c>
    </row>
    <row r="510" spans="1:11" ht="15">
      <c r="A510" s="67" t="s">
        <v>364</v>
      </c>
      <c r="B510" s="68" t="s">
        <v>992</v>
      </c>
      <c r="C510" t="s">
        <v>993</v>
      </c>
      <c r="E510" s="42">
        <v>17.99</v>
      </c>
      <c r="F510" s="42">
        <f t="shared" si="27"/>
        <v>17.99</v>
      </c>
      <c r="G510" s="45">
        <v>0</v>
      </c>
      <c r="H510" s="42">
        <f t="shared" si="29"/>
        <v>17.99</v>
      </c>
      <c r="I510" s="43">
        <f t="shared" si="28"/>
        <v>0</v>
      </c>
      <c r="J510" s="45"/>
      <c r="K510" s="43">
        <f t="shared" si="30"/>
        <v>1</v>
      </c>
    </row>
    <row r="511" spans="1:11" ht="15">
      <c r="A511" s="67" t="s">
        <v>365</v>
      </c>
      <c r="B511" s="68" t="s">
        <v>994</v>
      </c>
      <c r="C511" t="s">
        <v>993</v>
      </c>
      <c r="E511" s="42">
        <v>17.99</v>
      </c>
      <c r="F511" s="42">
        <f t="shared" si="27"/>
        <v>17.99</v>
      </c>
      <c r="G511" s="45">
        <v>0</v>
      </c>
      <c r="H511" s="42">
        <f t="shared" si="29"/>
        <v>17.99</v>
      </c>
      <c r="I511" s="43">
        <f t="shared" si="28"/>
        <v>0</v>
      </c>
      <c r="J511" s="45"/>
      <c r="K511" s="43">
        <f t="shared" si="30"/>
        <v>1</v>
      </c>
    </row>
    <row r="512" spans="1:11" ht="15">
      <c r="A512" s="67" t="s">
        <v>366</v>
      </c>
      <c r="B512" s="68" t="s">
        <v>995</v>
      </c>
      <c r="C512" t="s">
        <v>993</v>
      </c>
      <c r="E512" s="42">
        <v>17.99</v>
      </c>
      <c r="F512" s="42">
        <f t="shared" si="27"/>
        <v>17.99</v>
      </c>
      <c r="G512" s="45">
        <v>0</v>
      </c>
      <c r="H512" s="42">
        <f t="shared" si="29"/>
        <v>17.99</v>
      </c>
      <c r="I512" s="43">
        <f t="shared" si="28"/>
        <v>0</v>
      </c>
      <c r="J512" s="45"/>
      <c r="K512" s="43">
        <f t="shared" si="30"/>
        <v>1</v>
      </c>
    </row>
    <row r="513" spans="1:11" ht="15">
      <c r="A513" s="67" t="s">
        <v>367</v>
      </c>
      <c r="B513" s="68" t="s">
        <v>996</v>
      </c>
      <c r="C513" t="s">
        <v>993</v>
      </c>
      <c r="E513" s="42">
        <v>17.99</v>
      </c>
      <c r="F513" s="42">
        <f aca="true" t="shared" si="35" ref="F513:F580">ROUND(E513*(1-$B$12),2)</f>
        <v>17.99</v>
      </c>
      <c r="G513" s="45">
        <v>0</v>
      </c>
      <c r="H513" s="42">
        <f t="shared" si="29"/>
        <v>17.99</v>
      </c>
      <c r="I513" s="43">
        <f aca="true" t="shared" si="36" ref="I513:I580">(E513-H513)/E513</f>
        <v>0</v>
      </c>
      <c r="J513" s="45"/>
      <c r="K513" s="43">
        <f t="shared" si="30"/>
        <v>1</v>
      </c>
    </row>
    <row r="514" spans="1:11" ht="15">
      <c r="A514" s="67" t="s">
        <v>368</v>
      </c>
      <c r="B514" s="68" t="s">
        <v>997</v>
      </c>
      <c r="C514" t="s">
        <v>993</v>
      </c>
      <c r="E514" s="42">
        <v>17.99</v>
      </c>
      <c r="F514" s="42">
        <f t="shared" si="35"/>
        <v>17.99</v>
      </c>
      <c r="G514" s="45">
        <v>0</v>
      </c>
      <c r="H514" s="42">
        <f t="shared" si="29"/>
        <v>17.99</v>
      </c>
      <c r="I514" s="43">
        <f t="shared" si="36"/>
        <v>0</v>
      </c>
      <c r="J514" s="45"/>
      <c r="K514" s="43">
        <f t="shared" si="30"/>
        <v>1</v>
      </c>
    </row>
    <row r="515" spans="1:11" ht="15">
      <c r="A515" s="67" t="s">
        <v>369</v>
      </c>
      <c r="B515" s="68" t="s">
        <v>998</v>
      </c>
      <c r="C515" t="s">
        <v>993</v>
      </c>
      <c r="E515" s="42">
        <v>17.99</v>
      </c>
      <c r="F515" s="42">
        <f t="shared" si="35"/>
        <v>17.99</v>
      </c>
      <c r="G515" s="45">
        <v>0</v>
      </c>
      <c r="H515" s="42">
        <f t="shared" si="29"/>
        <v>17.99</v>
      </c>
      <c r="I515" s="43">
        <f t="shared" si="36"/>
        <v>0</v>
      </c>
      <c r="J515" s="45"/>
      <c r="K515" s="43">
        <f t="shared" si="30"/>
        <v>1</v>
      </c>
    </row>
    <row r="516" spans="1:11" ht="15">
      <c r="A516" s="67" t="s">
        <v>370</v>
      </c>
      <c r="B516" s="68" t="s">
        <v>999</v>
      </c>
      <c r="C516" t="s">
        <v>993</v>
      </c>
      <c r="E516" s="42">
        <v>17.99</v>
      </c>
      <c r="F516" s="42">
        <f t="shared" si="35"/>
        <v>17.99</v>
      </c>
      <c r="G516" s="45">
        <v>0</v>
      </c>
      <c r="H516" s="42">
        <f t="shared" si="29"/>
        <v>17.99</v>
      </c>
      <c r="I516" s="43">
        <f t="shared" si="36"/>
        <v>0</v>
      </c>
      <c r="J516" s="45"/>
      <c r="K516" s="43">
        <f t="shared" si="30"/>
        <v>1</v>
      </c>
    </row>
    <row r="517" spans="1:11" ht="15">
      <c r="A517" s="67" t="s">
        <v>371</v>
      </c>
      <c r="B517" s="68" t="s">
        <v>1000</v>
      </c>
      <c r="C517" t="s">
        <v>993</v>
      </c>
      <c r="E517" s="42">
        <v>17.99</v>
      </c>
      <c r="F517" s="42">
        <f t="shared" si="35"/>
        <v>17.99</v>
      </c>
      <c r="G517" s="45">
        <v>0</v>
      </c>
      <c r="H517" s="42">
        <f t="shared" si="29"/>
        <v>17.99</v>
      </c>
      <c r="I517" s="43">
        <f t="shared" si="36"/>
        <v>0</v>
      </c>
      <c r="J517" s="45"/>
      <c r="K517" s="43">
        <f t="shared" si="30"/>
        <v>1</v>
      </c>
    </row>
    <row r="518" spans="1:11" ht="15">
      <c r="A518" s="67" t="s">
        <v>372</v>
      </c>
      <c r="B518" s="68" t="s">
        <v>1001</v>
      </c>
      <c r="C518" t="s">
        <v>993</v>
      </c>
      <c r="E518" s="42">
        <v>17.99</v>
      </c>
      <c r="F518" s="42">
        <f t="shared" si="35"/>
        <v>17.99</v>
      </c>
      <c r="G518" s="45">
        <v>0</v>
      </c>
      <c r="H518" s="42">
        <f t="shared" si="29"/>
        <v>17.99</v>
      </c>
      <c r="I518" s="43">
        <f t="shared" si="36"/>
        <v>0</v>
      </c>
      <c r="J518" s="45"/>
      <c r="K518" s="43">
        <f t="shared" si="30"/>
        <v>1</v>
      </c>
    </row>
    <row r="519" spans="1:11" ht="15">
      <c r="A519" s="67" t="s">
        <v>373</v>
      </c>
      <c r="B519" s="68" t="s">
        <v>1002</v>
      </c>
      <c r="C519" t="s">
        <v>1003</v>
      </c>
      <c r="E519" s="42">
        <v>4.72</v>
      </c>
      <c r="F519" s="42">
        <f t="shared" si="35"/>
        <v>4.72</v>
      </c>
      <c r="G519" s="45">
        <v>0</v>
      </c>
      <c r="H519" s="42">
        <f t="shared" si="29"/>
        <v>4.72</v>
      </c>
      <c r="I519" s="43">
        <f t="shared" si="36"/>
        <v>0</v>
      </c>
      <c r="J519" s="45"/>
      <c r="K519" s="43">
        <f t="shared" si="30"/>
        <v>1</v>
      </c>
    </row>
    <row r="520" spans="1:11" ht="15">
      <c r="A520" s="67" t="s">
        <v>374</v>
      </c>
      <c r="B520" s="68" t="s">
        <v>1004</v>
      </c>
      <c r="C520" t="s">
        <v>1003</v>
      </c>
      <c r="E520" s="42">
        <v>4.72</v>
      </c>
      <c r="F520" s="42">
        <f t="shared" si="35"/>
        <v>4.72</v>
      </c>
      <c r="G520" s="45">
        <v>0</v>
      </c>
      <c r="H520" s="42">
        <f t="shared" si="29"/>
        <v>4.72</v>
      </c>
      <c r="I520" s="43">
        <f t="shared" si="36"/>
        <v>0</v>
      </c>
      <c r="J520" s="45"/>
      <c r="K520" s="43">
        <f t="shared" si="30"/>
        <v>1</v>
      </c>
    </row>
    <row r="521" spans="1:11" ht="15">
      <c r="A521" s="67" t="s">
        <v>375</v>
      </c>
      <c r="B521" s="68" t="s">
        <v>1005</v>
      </c>
      <c r="C521" t="s">
        <v>1003</v>
      </c>
      <c r="E521" s="42">
        <v>4.72</v>
      </c>
      <c r="F521" s="42">
        <f t="shared" si="35"/>
        <v>4.72</v>
      </c>
      <c r="G521" s="45">
        <v>0</v>
      </c>
      <c r="H521" s="42">
        <f t="shared" si="29"/>
        <v>4.72</v>
      </c>
      <c r="I521" s="43">
        <f t="shared" si="36"/>
        <v>0</v>
      </c>
      <c r="J521" s="45"/>
      <c r="K521" s="43">
        <f t="shared" si="30"/>
        <v>1</v>
      </c>
    </row>
    <row r="522" spans="1:11" ht="15">
      <c r="A522" s="67" t="s">
        <v>376</v>
      </c>
      <c r="B522" s="68" t="s">
        <v>1006</v>
      </c>
      <c r="C522" t="s">
        <v>1003</v>
      </c>
      <c r="E522" s="42">
        <v>4.72</v>
      </c>
      <c r="F522" s="42">
        <f t="shared" si="35"/>
        <v>4.72</v>
      </c>
      <c r="G522" s="45">
        <v>0</v>
      </c>
      <c r="H522" s="42">
        <f aca="true" t="shared" si="37" ref="H522:H589">IF(G522&gt;0,G522,F522)</f>
        <v>4.72</v>
      </c>
      <c r="I522" s="43">
        <f t="shared" si="36"/>
        <v>0</v>
      </c>
      <c r="J522" s="45"/>
      <c r="K522" s="43">
        <f aca="true" t="shared" si="38" ref="K522:K589">(H522-J522)/H522</f>
        <v>1</v>
      </c>
    </row>
    <row r="523" spans="1:11" ht="15">
      <c r="A523" s="67" t="s">
        <v>377</v>
      </c>
      <c r="B523" s="68" t="s">
        <v>1007</v>
      </c>
      <c r="C523" t="s">
        <v>1003</v>
      </c>
      <c r="E523" s="42">
        <v>4.72</v>
      </c>
      <c r="F523" s="42">
        <f t="shared" si="35"/>
        <v>4.72</v>
      </c>
      <c r="G523" s="45">
        <v>0</v>
      </c>
      <c r="H523" s="42">
        <f t="shared" si="37"/>
        <v>4.72</v>
      </c>
      <c r="I523" s="43">
        <f t="shared" si="36"/>
        <v>0</v>
      </c>
      <c r="J523" s="45"/>
      <c r="K523" s="43">
        <f t="shared" si="38"/>
        <v>1</v>
      </c>
    </row>
    <row r="524" spans="1:11" ht="15">
      <c r="A524" s="67" t="s">
        <v>378</v>
      </c>
      <c r="B524" s="68" t="s">
        <v>1008</v>
      </c>
      <c r="C524" t="s">
        <v>1003</v>
      </c>
      <c r="E524" s="42">
        <v>4.72</v>
      </c>
      <c r="F524" s="42">
        <f t="shared" si="35"/>
        <v>4.72</v>
      </c>
      <c r="G524" s="45">
        <v>0</v>
      </c>
      <c r="H524" s="42">
        <f t="shared" si="37"/>
        <v>4.72</v>
      </c>
      <c r="I524" s="43">
        <f t="shared" si="36"/>
        <v>0</v>
      </c>
      <c r="J524" s="45"/>
      <c r="K524" s="43">
        <f t="shared" si="38"/>
        <v>1</v>
      </c>
    </row>
    <row r="525" spans="1:11" ht="15">
      <c r="A525" s="67" t="s">
        <v>379</v>
      </c>
      <c r="B525" s="68" t="s">
        <v>1009</v>
      </c>
      <c r="C525" t="s">
        <v>1003</v>
      </c>
      <c r="E525" s="42">
        <v>4.72</v>
      </c>
      <c r="F525" s="42">
        <f t="shared" si="35"/>
        <v>4.72</v>
      </c>
      <c r="G525" s="45">
        <v>0</v>
      </c>
      <c r="H525" s="42">
        <f t="shared" si="37"/>
        <v>4.72</v>
      </c>
      <c r="I525" s="43">
        <f t="shared" si="36"/>
        <v>0</v>
      </c>
      <c r="J525" s="45"/>
      <c r="K525" s="43">
        <f t="shared" si="38"/>
        <v>1</v>
      </c>
    </row>
    <row r="526" spans="1:11" ht="15">
      <c r="A526" s="67" t="s">
        <v>380</v>
      </c>
      <c r="B526" s="68" t="s">
        <v>1010</v>
      </c>
      <c r="C526" t="s">
        <v>1003</v>
      </c>
      <c r="E526" s="42">
        <v>4.72</v>
      </c>
      <c r="F526" s="42">
        <f t="shared" si="35"/>
        <v>4.72</v>
      </c>
      <c r="G526" s="45">
        <v>0</v>
      </c>
      <c r="H526" s="42">
        <f t="shared" si="37"/>
        <v>4.72</v>
      </c>
      <c r="I526" s="43">
        <f t="shared" si="36"/>
        <v>0</v>
      </c>
      <c r="J526" s="45"/>
      <c r="K526" s="43">
        <f t="shared" si="38"/>
        <v>1</v>
      </c>
    </row>
    <row r="527" spans="1:11" ht="15">
      <c r="A527" s="67" t="s">
        <v>381</v>
      </c>
      <c r="B527" s="68" t="s">
        <v>787</v>
      </c>
      <c r="C527" t="s">
        <v>788</v>
      </c>
      <c r="E527" s="42">
        <v>59.33</v>
      </c>
      <c r="F527" s="42">
        <f t="shared" si="35"/>
        <v>59.33</v>
      </c>
      <c r="G527" s="45">
        <v>0</v>
      </c>
      <c r="H527" s="42">
        <f t="shared" si="37"/>
        <v>59.33</v>
      </c>
      <c r="I527" s="43">
        <f t="shared" si="36"/>
        <v>0</v>
      </c>
      <c r="J527" s="45"/>
      <c r="K527" s="43">
        <f t="shared" si="38"/>
        <v>1</v>
      </c>
    </row>
    <row r="528" spans="1:11" ht="15">
      <c r="A528" s="67" t="s">
        <v>476</v>
      </c>
      <c r="B528" s="68" t="s">
        <v>787</v>
      </c>
      <c r="C528" t="s">
        <v>719</v>
      </c>
      <c r="E528" s="42">
        <v>2.48</v>
      </c>
      <c r="F528" s="42">
        <f t="shared" si="35"/>
        <v>2.48</v>
      </c>
      <c r="G528" s="45">
        <v>0</v>
      </c>
      <c r="H528" s="42">
        <f t="shared" si="37"/>
        <v>2.48</v>
      </c>
      <c r="I528" s="43">
        <f t="shared" si="36"/>
        <v>0</v>
      </c>
      <c r="J528" s="45"/>
      <c r="K528" s="43">
        <f t="shared" si="38"/>
        <v>1</v>
      </c>
    </row>
    <row r="529" spans="1:11" ht="15">
      <c r="A529" s="67" t="s">
        <v>509</v>
      </c>
      <c r="B529" s="68" t="s">
        <v>983</v>
      </c>
      <c r="C529" t="s">
        <v>984</v>
      </c>
      <c r="E529" s="42">
        <v>3.95</v>
      </c>
      <c r="F529" s="42">
        <f t="shared" si="35"/>
        <v>3.95</v>
      </c>
      <c r="G529" s="45">
        <v>0</v>
      </c>
      <c r="H529" s="42">
        <f t="shared" si="37"/>
        <v>3.95</v>
      </c>
      <c r="I529" s="43">
        <f t="shared" si="36"/>
        <v>0</v>
      </c>
      <c r="J529" s="45"/>
      <c r="K529" s="43">
        <f t="shared" si="38"/>
        <v>1</v>
      </c>
    </row>
    <row r="530" spans="1:11" ht="15">
      <c r="A530" s="67" t="s">
        <v>510</v>
      </c>
      <c r="B530" s="68" t="s">
        <v>985</v>
      </c>
      <c r="C530" t="s">
        <v>984</v>
      </c>
      <c r="E530" s="42">
        <v>3.95</v>
      </c>
      <c r="F530" s="42">
        <f t="shared" si="35"/>
        <v>3.95</v>
      </c>
      <c r="G530" s="45">
        <v>0</v>
      </c>
      <c r="H530" s="42">
        <f t="shared" si="37"/>
        <v>3.95</v>
      </c>
      <c r="I530" s="43">
        <f t="shared" si="36"/>
        <v>0</v>
      </c>
      <c r="J530" s="45"/>
      <c r="K530" s="43">
        <f t="shared" si="38"/>
        <v>1</v>
      </c>
    </row>
    <row r="531" spans="1:11" ht="15">
      <c r="A531" s="67" t="s">
        <v>511</v>
      </c>
      <c r="B531" s="68" t="s">
        <v>986</v>
      </c>
      <c r="C531" t="s">
        <v>984</v>
      </c>
      <c r="E531" s="42">
        <v>3.95</v>
      </c>
      <c r="F531" s="42">
        <f t="shared" si="35"/>
        <v>3.95</v>
      </c>
      <c r="G531" s="45">
        <v>0</v>
      </c>
      <c r="H531" s="42">
        <f t="shared" si="37"/>
        <v>3.95</v>
      </c>
      <c r="I531" s="43">
        <f t="shared" si="36"/>
        <v>0</v>
      </c>
      <c r="J531" s="45"/>
      <c r="K531" s="43">
        <f t="shared" si="38"/>
        <v>1</v>
      </c>
    </row>
    <row r="532" spans="1:11" ht="15">
      <c r="A532" s="67" t="s">
        <v>512</v>
      </c>
      <c r="B532" s="68" t="s">
        <v>987</v>
      </c>
      <c r="C532" t="s">
        <v>984</v>
      </c>
      <c r="E532" s="42">
        <v>3.95</v>
      </c>
      <c r="F532" s="42">
        <f t="shared" si="35"/>
        <v>3.95</v>
      </c>
      <c r="G532" s="45">
        <v>0</v>
      </c>
      <c r="H532" s="42">
        <f t="shared" si="37"/>
        <v>3.95</v>
      </c>
      <c r="I532" s="43">
        <f t="shared" si="36"/>
        <v>0</v>
      </c>
      <c r="J532" s="45"/>
      <c r="K532" s="43">
        <f t="shared" si="38"/>
        <v>1</v>
      </c>
    </row>
    <row r="533" spans="1:11" ht="15">
      <c r="A533" s="67" t="s">
        <v>513</v>
      </c>
      <c r="B533" s="68" t="s">
        <v>988</v>
      </c>
      <c r="C533" t="s">
        <v>984</v>
      </c>
      <c r="E533" s="42">
        <v>3.95</v>
      </c>
      <c r="F533" s="42">
        <f t="shared" si="35"/>
        <v>3.95</v>
      </c>
      <c r="G533" s="45">
        <v>0</v>
      </c>
      <c r="H533" s="42">
        <f t="shared" si="37"/>
        <v>3.95</v>
      </c>
      <c r="I533" s="43">
        <f t="shared" si="36"/>
        <v>0</v>
      </c>
      <c r="J533" s="45"/>
      <c r="K533" s="43">
        <f t="shared" si="38"/>
        <v>1</v>
      </c>
    </row>
    <row r="534" spans="1:11" ht="15">
      <c r="A534" s="67" t="s">
        <v>514</v>
      </c>
      <c r="B534" s="68" t="s">
        <v>989</v>
      </c>
      <c r="C534" t="s">
        <v>984</v>
      </c>
      <c r="E534" s="42">
        <v>3.95</v>
      </c>
      <c r="F534" s="42">
        <f t="shared" si="35"/>
        <v>3.95</v>
      </c>
      <c r="G534" s="45">
        <v>0</v>
      </c>
      <c r="H534" s="42">
        <f t="shared" si="37"/>
        <v>3.95</v>
      </c>
      <c r="I534" s="43">
        <f t="shared" si="36"/>
        <v>0</v>
      </c>
      <c r="J534" s="45"/>
      <c r="K534" s="43">
        <f t="shared" si="38"/>
        <v>1</v>
      </c>
    </row>
    <row r="535" spans="1:11" ht="15">
      <c r="A535" s="67" t="s">
        <v>515</v>
      </c>
      <c r="B535" s="68" t="s">
        <v>990</v>
      </c>
      <c r="C535" t="s">
        <v>984</v>
      </c>
      <c r="E535" s="42">
        <v>3.95</v>
      </c>
      <c r="F535" s="42">
        <f t="shared" si="35"/>
        <v>3.95</v>
      </c>
      <c r="G535" s="45">
        <v>0</v>
      </c>
      <c r="H535" s="42">
        <f t="shared" si="37"/>
        <v>3.95</v>
      </c>
      <c r="I535" s="43">
        <f t="shared" si="36"/>
        <v>0</v>
      </c>
      <c r="J535" s="45"/>
      <c r="K535" s="43">
        <f t="shared" si="38"/>
        <v>1</v>
      </c>
    </row>
    <row r="536" spans="1:11" ht="15">
      <c r="A536" s="67" t="s">
        <v>516</v>
      </c>
      <c r="B536" s="68" t="s">
        <v>991</v>
      </c>
      <c r="C536" t="s">
        <v>984</v>
      </c>
      <c r="E536" s="42">
        <v>3.95</v>
      </c>
      <c r="F536" s="42">
        <f t="shared" si="35"/>
        <v>3.95</v>
      </c>
      <c r="G536" s="45">
        <v>0</v>
      </c>
      <c r="H536" s="42">
        <f t="shared" si="37"/>
        <v>3.95</v>
      </c>
      <c r="I536" s="43">
        <f t="shared" si="36"/>
        <v>0</v>
      </c>
      <c r="J536" s="45"/>
      <c r="K536" s="43">
        <f t="shared" si="38"/>
        <v>1</v>
      </c>
    </row>
    <row r="537" spans="1:11" ht="15">
      <c r="A537" s="67" t="s">
        <v>382</v>
      </c>
      <c r="B537" s="68" t="s">
        <v>978</v>
      </c>
      <c r="E537" s="42">
        <v>3.44</v>
      </c>
      <c r="F537" s="42">
        <f t="shared" si="35"/>
        <v>3.44</v>
      </c>
      <c r="G537" s="45">
        <v>0</v>
      </c>
      <c r="H537" s="42">
        <f t="shared" si="37"/>
        <v>3.44</v>
      </c>
      <c r="I537" s="43">
        <f t="shared" si="36"/>
        <v>0</v>
      </c>
      <c r="J537" s="45"/>
      <c r="K537" s="43">
        <f t="shared" si="38"/>
        <v>1</v>
      </c>
    </row>
    <row r="538" spans="1:11" ht="15">
      <c r="A538" s="67" t="s">
        <v>383</v>
      </c>
      <c r="B538" s="68" t="s">
        <v>1209</v>
      </c>
      <c r="C538" t="s">
        <v>1210</v>
      </c>
      <c r="E538" s="42">
        <v>1.82</v>
      </c>
      <c r="F538" s="42">
        <f t="shared" si="35"/>
        <v>1.82</v>
      </c>
      <c r="G538" s="45">
        <v>0</v>
      </c>
      <c r="H538" s="42">
        <f t="shared" si="37"/>
        <v>1.82</v>
      </c>
      <c r="I538" s="43">
        <f t="shared" si="36"/>
        <v>0</v>
      </c>
      <c r="J538" s="45"/>
      <c r="K538" s="43">
        <f t="shared" si="38"/>
        <v>1</v>
      </c>
    </row>
    <row r="539" spans="1:11" ht="15">
      <c r="A539" s="67" t="s">
        <v>384</v>
      </c>
      <c r="B539" s="68" t="s">
        <v>1209</v>
      </c>
      <c r="C539" t="s">
        <v>1211</v>
      </c>
      <c r="E539" s="42">
        <v>2.4</v>
      </c>
      <c r="F539" s="42">
        <f t="shared" si="35"/>
        <v>2.4</v>
      </c>
      <c r="G539" s="45">
        <v>0</v>
      </c>
      <c r="H539" s="42">
        <f t="shared" si="37"/>
        <v>2.4</v>
      </c>
      <c r="I539" s="43">
        <f t="shared" si="36"/>
        <v>0</v>
      </c>
      <c r="J539" s="45"/>
      <c r="K539" s="43">
        <f t="shared" si="38"/>
        <v>1</v>
      </c>
    </row>
    <row r="540" spans="1:11" ht="15">
      <c r="A540" s="67" t="s">
        <v>385</v>
      </c>
      <c r="B540" s="68" t="s">
        <v>847</v>
      </c>
      <c r="C540" t="s">
        <v>841</v>
      </c>
      <c r="E540" s="42">
        <v>2.14</v>
      </c>
      <c r="F540" s="42">
        <f t="shared" si="35"/>
        <v>2.14</v>
      </c>
      <c r="G540" s="45">
        <v>0</v>
      </c>
      <c r="H540" s="42">
        <f t="shared" si="37"/>
        <v>2.14</v>
      </c>
      <c r="I540" s="43">
        <f t="shared" si="36"/>
        <v>0</v>
      </c>
      <c r="J540" s="45"/>
      <c r="K540" s="43">
        <f t="shared" si="38"/>
        <v>1</v>
      </c>
    </row>
    <row r="541" spans="1:11" ht="15">
      <c r="A541" s="67" t="s">
        <v>477</v>
      </c>
      <c r="B541" s="68" t="s">
        <v>842</v>
      </c>
      <c r="C541" t="s">
        <v>841</v>
      </c>
      <c r="E541" s="42">
        <v>0.56</v>
      </c>
      <c r="F541" s="42">
        <f t="shared" si="35"/>
        <v>0.56</v>
      </c>
      <c r="G541" s="45">
        <v>0</v>
      </c>
      <c r="H541" s="42">
        <f t="shared" si="37"/>
        <v>0.56</v>
      </c>
      <c r="I541" s="43">
        <f t="shared" si="36"/>
        <v>0</v>
      </c>
      <c r="J541" s="45"/>
      <c r="K541" s="43">
        <f t="shared" si="38"/>
        <v>1</v>
      </c>
    </row>
    <row r="542" spans="1:11" ht="15">
      <c r="A542" s="67" t="s">
        <v>260</v>
      </c>
      <c r="B542" s="68" t="s">
        <v>842</v>
      </c>
      <c r="C542" t="s">
        <v>834</v>
      </c>
      <c r="E542" s="42">
        <v>1.36</v>
      </c>
      <c r="F542" s="42">
        <f t="shared" si="35"/>
        <v>1.36</v>
      </c>
      <c r="G542" s="45">
        <v>0</v>
      </c>
      <c r="H542" s="42">
        <f t="shared" si="37"/>
        <v>1.36</v>
      </c>
      <c r="I542" s="43">
        <f t="shared" si="36"/>
        <v>0</v>
      </c>
      <c r="J542" s="45"/>
      <c r="K542" s="43">
        <f t="shared" si="38"/>
        <v>1</v>
      </c>
    </row>
    <row r="543" spans="1:11" ht="15">
      <c r="A543" s="67" t="s">
        <v>386</v>
      </c>
      <c r="B543" s="68" t="s">
        <v>844</v>
      </c>
      <c r="C543" t="s">
        <v>1252</v>
      </c>
      <c r="E543" s="42">
        <v>27.66</v>
      </c>
      <c r="F543" s="42">
        <f t="shared" si="35"/>
        <v>27.66</v>
      </c>
      <c r="G543" s="45">
        <v>0</v>
      </c>
      <c r="H543" s="42">
        <f t="shared" si="37"/>
        <v>27.66</v>
      </c>
      <c r="I543" s="43">
        <f t="shared" si="36"/>
        <v>0</v>
      </c>
      <c r="J543" s="45"/>
      <c r="K543" s="43">
        <f t="shared" si="38"/>
        <v>1</v>
      </c>
    </row>
    <row r="544" spans="1:11" ht="15">
      <c r="A544" s="67" t="s">
        <v>387</v>
      </c>
      <c r="B544" s="68" t="s">
        <v>845</v>
      </c>
      <c r="C544" t="s">
        <v>846</v>
      </c>
      <c r="E544" s="42">
        <v>26.08</v>
      </c>
      <c r="F544" s="42">
        <f t="shared" si="35"/>
        <v>26.08</v>
      </c>
      <c r="G544" s="45">
        <v>0</v>
      </c>
      <c r="H544" s="42">
        <f t="shared" si="37"/>
        <v>26.08</v>
      </c>
      <c r="I544" s="43">
        <f t="shared" si="36"/>
        <v>0</v>
      </c>
      <c r="J544" s="45"/>
      <c r="K544" s="43">
        <f t="shared" si="38"/>
        <v>1</v>
      </c>
    </row>
    <row r="545" spans="1:11" ht="15">
      <c r="A545" s="67" t="s">
        <v>261</v>
      </c>
      <c r="B545" s="68" t="s">
        <v>705</v>
      </c>
      <c r="C545" t="s">
        <v>648</v>
      </c>
      <c r="E545" s="42">
        <v>1.26</v>
      </c>
      <c r="F545" s="42">
        <f t="shared" si="35"/>
        <v>1.26</v>
      </c>
      <c r="G545" s="45">
        <v>0</v>
      </c>
      <c r="H545" s="42">
        <f t="shared" si="37"/>
        <v>1.26</v>
      </c>
      <c r="I545" s="43">
        <f t="shared" si="36"/>
        <v>0</v>
      </c>
      <c r="J545" s="45"/>
      <c r="K545" s="43">
        <f t="shared" si="38"/>
        <v>1</v>
      </c>
    </row>
    <row r="546" spans="1:11" ht="15">
      <c r="A546" s="67" t="s">
        <v>388</v>
      </c>
      <c r="B546" s="68" t="s">
        <v>1240</v>
      </c>
      <c r="C546" t="s">
        <v>693</v>
      </c>
      <c r="E546" s="42">
        <v>0.99</v>
      </c>
      <c r="F546" s="42">
        <f t="shared" si="35"/>
        <v>0.99</v>
      </c>
      <c r="G546" s="45">
        <v>0</v>
      </c>
      <c r="H546" s="42">
        <f t="shared" si="37"/>
        <v>0.99</v>
      </c>
      <c r="I546" s="43">
        <f t="shared" si="36"/>
        <v>0</v>
      </c>
      <c r="J546" s="45"/>
      <c r="K546" s="43">
        <f t="shared" si="38"/>
        <v>1</v>
      </c>
    </row>
    <row r="547" spans="1:11" ht="15">
      <c r="A547" s="67" t="s">
        <v>262</v>
      </c>
      <c r="B547" s="68" t="s">
        <v>706</v>
      </c>
      <c r="C547" t="s">
        <v>1241</v>
      </c>
      <c r="E547" s="42">
        <v>0.62</v>
      </c>
      <c r="F547" s="42">
        <f t="shared" si="35"/>
        <v>0.62</v>
      </c>
      <c r="G547" s="45">
        <v>0</v>
      </c>
      <c r="H547" s="42">
        <f t="shared" si="37"/>
        <v>0.62</v>
      </c>
      <c r="I547" s="43">
        <f t="shared" si="36"/>
        <v>0</v>
      </c>
      <c r="J547" s="45"/>
      <c r="K547" s="43">
        <f t="shared" si="38"/>
        <v>1</v>
      </c>
    </row>
    <row r="548" spans="1:11" ht="15">
      <c r="A548" s="67" t="s">
        <v>389</v>
      </c>
      <c r="B548" s="68" t="s">
        <v>706</v>
      </c>
      <c r="C548" t="s">
        <v>693</v>
      </c>
      <c r="E548" s="42">
        <v>0.59</v>
      </c>
      <c r="F548" s="42">
        <f t="shared" si="35"/>
        <v>0.59</v>
      </c>
      <c r="G548" s="45">
        <v>0</v>
      </c>
      <c r="H548" s="42">
        <f t="shared" si="37"/>
        <v>0.59</v>
      </c>
      <c r="I548" s="43">
        <f t="shared" si="36"/>
        <v>0</v>
      </c>
      <c r="J548" s="45"/>
      <c r="K548" s="43">
        <f t="shared" si="38"/>
        <v>1</v>
      </c>
    </row>
    <row r="549" spans="1:11" ht="15">
      <c r="A549" s="67" t="s">
        <v>390</v>
      </c>
      <c r="B549" s="68" t="s">
        <v>979</v>
      </c>
      <c r="C549" t="s">
        <v>980</v>
      </c>
      <c r="E549" s="42">
        <v>4.43</v>
      </c>
      <c r="F549" s="42">
        <f t="shared" si="35"/>
        <v>4.43</v>
      </c>
      <c r="G549" s="45">
        <v>0</v>
      </c>
      <c r="H549" s="42">
        <f t="shared" si="37"/>
        <v>4.43</v>
      </c>
      <c r="I549" s="43">
        <f t="shared" si="36"/>
        <v>0</v>
      </c>
      <c r="J549" s="45"/>
      <c r="K549" s="43">
        <f t="shared" si="38"/>
        <v>1</v>
      </c>
    </row>
    <row r="550" spans="1:11" ht="15">
      <c r="A550" s="67" t="s">
        <v>478</v>
      </c>
      <c r="B550" s="68" t="s">
        <v>1028</v>
      </c>
      <c r="C550" t="s">
        <v>908</v>
      </c>
      <c r="E550" s="42">
        <v>1.66</v>
      </c>
      <c r="F550" s="42">
        <f t="shared" si="35"/>
        <v>1.66</v>
      </c>
      <c r="G550" s="45">
        <v>0</v>
      </c>
      <c r="H550" s="42">
        <f t="shared" si="37"/>
        <v>1.66</v>
      </c>
      <c r="I550" s="43">
        <f t="shared" si="36"/>
        <v>0</v>
      </c>
      <c r="J550" s="45"/>
      <c r="K550" s="43">
        <f t="shared" si="38"/>
        <v>1</v>
      </c>
    </row>
    <row r="551" spans="1:11" ht="15">
      <c r="A551" s="67" t="s">
        <v>391</v>
      </c>
      <c r="B551" s="68" t="s">
        <v>1027</v>
      </c>
      <c r="C551" t="s">
        <v>908</v>
      </c>
      <c r="E551" s="42">
        <v>1.84</v>
      </c>
      <c r="F551" s="42">
        <f t="shared" si="35"/>
        <v>1.84</v>
      </c>
      <c r="G551" s="45">
        <v>0</v>
      </c>
      <c r="H551" s="42">
        <f t="shared" si="37"/>
        <v>1.84</v>
      </c>
      <c r="I551" s="43">
        <f t="shared" si="36"/>
        <v>0</v>
      </c>
      <c r="J551" s="45"/>
      <c r="K551" s="43">
        <f t="shared" si="38"/>
        <v>1</v>
      </c>
    </row>
    <row r="552" spans="1:11" ht="15">
      <c r="A552" s="67" t="s">
        <v>1561</v>
      </c>
      <c r="B552" s="68" t="s">
        <v>1562</v>
      </c>
      <c r="C552" t="s">
        <v>1563</v>
      </c>
      <c r="E552" s="42">
        <v>5.55</v>
      </c>
      <c r="F552" s="42">
        <f>ROUND(E552*(1-$B$12),2)</f>
        <v>5.55</v>
      </c>
      <c r="G552" s="45">
        <v>0</v>
      </c>
      <c r="H552" s="42">
        <f>IF(G552&gt;0,G552,F552)</f>
        <v>5.55</v>
      </c>
      <c r="I552" s="43">
        <f>(E552-H552)/E552</f>
        <v>0</v>
      </c>
      <c r="J552" s="45"/>
      <c r="K552" s="43">
        <f>(H552-J552)/H552</f>
        <v>1</v>
      </c>
    </row>
    <row r="553" spans="1:11" ht="15">
      <c r="A553" s="67" t="s">
        <v>161</v>
      </c>
      <c r="B553" s="68" t="s">
        <v>1184</v>
      </c>
      <c r="E553" s="42">
        <v>1.99</v>
      </c>
      <c r="F553" s="42">
        <f t="shared" si="35"/>
        <v>1.99</v>
      </c>
      <c r="G553" s="45">
        <v>0</v>
      </c>
      <c r="H553" s="42">
        <f t="shared" si="37"/>
        <v>1.99</v>
      </c>
      <c r="I553" s="43">
        <f t="shared" si="36"/>
        <v>0</v>
      </c>
      <c r="J553" s="45"/>
      <c r="K553" s="43">
        <f t="shared" si="38"/>
        <v>1</v>
      </c>
    </row>
    <row r="554" spans="1:11" ht="15">
      <c r="A554" s="67" t="s">
        <v>1564</v>
      </c>
      <c r="B554" s="68" t="s">
        <v>1565</v>
      </c>
      <c r="C554" t="s">
        <v>526</v>
      </c>
      <c r="E554" s="42">
        <v>7.25</v>
      </c>
      <c r="F554" s="42">
        <f>ROUND(E554*(1-$B$12),2)</f>
        <v>7.25</v>
      </c>
      <c r="G554" s="45">
        <v>0</v>
      </c>
      <c r="H554" s="42">
        <f>IF(G554&gt;0,G554,F554)</f>
        <v>7.25</v>
      </c>
      <c r="I554" s="43">
        <f>(E554-H554)/E554</f>
        <v>0</v>
      </c>
      <c r="J554" s="45"/>
      <c r="K554" s="43">
        <f>(H554-J554)/H554</f>
        <v>1</v>
      </c>
    </row>
    <row r="555" spans="1:11" ht="15">
      <c r="A555" s="67" t="s">
        <v>1566</v>
      </c>
      <c r="B555" s="68" t="s">
        <v>608</v>
      </c>
      <c r="C555" t="s">
        <v>1567</v>
      </c>
      <c r="E555" s="42">
        <v>4.99</v>
      </c>
      <c r="F555" s="42">
        <f>ROUND(E555*(1-$B$12),2)</f>
        <v>4.99</v>
      </c>
      <c r="G555" s="45">
        <v>0</v>
      </c>
      <c r="H555" s="42">
        <f>IF(G555&gt;0,G555,F555)</f>
        <v>4.99</v>
      </c>
      <c r="I555" s="43">
        <f>(E555-H555)/E555</f>
        <v>0</v>
      </c>
      <c r="J555" s="45"/>
      <c r="K555" s="43">
        <f>(H555-J555)/H555</f>
        <v>1</v>
      </c>
    </row>
    <row r="556" spans="1:11" ht="15">
      <c r="A556" s="67" t="s">
        <v>162</v>
      </c>
      <c r="B556" s="68" t="s">
        <v>608</v>
      </c>
      <c r="C556" t="s">
        <v>629</v>
      </c>
      <c r="E556" s="42">
        <v>6.39</v>
      </c>
      <c r="F556" s="42">
        <f t="shared" si="35"/>
        <v>6.39</v>
      </c>
      <c r="G556" s="45">
        <v>0</v>
      </c>
      <c r="H556" s="42">
        <f t="shared" si="37"/>
        <v>6.39</v>
      </c>
      <c r="I556" s="43">
        <f t="shared" si="36"/>
        <v>0</v>
      </c>
      <c r="J556" s="45"/>
      <c r="K556" s="43">
        <f t="shared" si="38"/>
        <v>1</v>
      </c>
    </row>
    <row r="557" spans="1:11" ht="15">
      <c r="A557" s="67" t="s">
        <v>163</v>
      </c>
      <c r="B557" s="68" t="s">
        <v>609</v>
      </c>
      <c r="C557" t="s">
        <v>630</v>
      </c>
      <c r="E557" s="42">
        <v>5.19</v>
      </c>
      <c r="F557" s="42">
        <f t="shared" si="35"/>
        <v>5.19</v>
      </c>
      <c r="G557" s="45">
        <v>0</v>
      </c>
      <c r="H557" s="42">
        <f t="shared" si="37"/>
        <v>5.19</v>
      </c>
      <c r="I557" s="43">
        <f t="shared" si="36"/>
        <v>0</v>
      </c>
      <c r="J557" s="45"/>
      <c r="K557" s="43">
        <f t="shared" si="38"/>
        <v>1</v>
      </c>
    </row>
    <row r="558" spans="1:11" ht="15">
      <c r="A558" s="67" t="s">
        <v>164</v>
      </c>
      <c r="B558" s="68" t="s">
        <v>610</v>
      </c>
      <c r="C558" t="s">
        <v>631</v>
      </c>
      <c r="E558" s="42">
        <v>3.49</v>
      </c>
      <c r="F558" s="42">
        <f t="shared" si="35"/>
        <v>3.49</v>
      </c>
      <c r="G558" s="45">
        <v>0</v>
      </c>
      <c r="H558" s="42">
        <f t="shared" si="37"/>
        <v>3.49</v>
      </c>
      <c r="I558" s="43">
        <f t="shared" si="36"/>
        <v>0</v>
      </c>
      <c r="J558" s="45"/>
      <c r="K558" s="43">
        <f t="shared" si="38"/>
        <v>1</v>
      </c>
    </row>
    <row r="559" spans="1:11" ht="15">
      <c r="A559" s="67" t="s">
        <v>125</v>
      </c>
      <c r="B559" s="68" t="s">
        <v>707</v>
      </c>
      <c r="E559" s="42">
        <v>2.59</v>
      </c>
      <c r="F559" s="42">
        <f t="shared" si="35"/>
        <v>2.59</v>
      </c>
      <c r="G559" s="45">
        <v>0</v>
      </c>
      <c r="H559" s="42">
        <f t="shared" si="37"/>
        <v>2.59</v>
      </c>
      <c r="I559" s="43">
        <f t="shared" si="36"/>
        <v>0</v>
      </c>
      <c r="J559" s="45"/>
      <c r="K559" s="43">
        <f t="shared" si="38"/>
        <v>1</v>
      </c>
    </row>
    <row r="560" spans="1:11" ht="15">
      <c r="A560" s="67" t="s">
        <v>165</v>
      </c>
      <c r="B560" s="68" t="s">
        <v>737</v>
      </c>
      <c r="C560" t="s">
        <v>738</v>
      </c>
      <c r="E560" s="42">
        <v>7.99</v>
      </c>
      <c r="F560" s="42">
        <f t="shared" si="35"/>
        <v>7.99</v>
      </c>
      <c r="G560" s="45">
        <v>0</v>
      </c>
      <c r="H560" s="42">
        <f t="shared" si="37"/>
        <v>7.99</v>
      </c>
      <c r="I560" s="43">
        <f t="shared" si="36"/>
        <v>0</v>
      </c>
      <c r="J560" s="45"/>
      <c r="K560" s="43">
        <f t="shared" si="38"/>
        <v>1</v>
      </c>
    </row>
    <row r="561" spans="1:11" ht="15">
      <c r="A561" s="67" t="s">
        <v>392</v>
      </c>
      <c r="B561" s="68" t="s">
        <v>739</v>
      </c>
      <c r="E561" s="42">
        <v>6.99</v>
      </c>
      <c r="F561" s="42">
        <f t="shared" si="35"/>
        <v>6.99</v>
      </c>
      <c r="G561" s="45">
        <v>0</v>
      </c>
      <c r="H561" s="42">
        <f t="shared" si="37"/>
        <v>6.99</v>
      </c>
      <c r="I561" s="43">
        <f t="shared" si="36"/>
        <v>0</v>
      </c>
      <c r="J561" s="45"/>
      <c r="K561" s="43">
        <f t="shared" si="38"/>
        <v>1</v>
      </c>
    </row>
    <row r="562" spans="1:11" ht="15">
      <c r="A562" s="67" t="s">
        <v>393</v>
      </c>
      <c r="B562" s="68" t="s">
        <v>740</v>
      </c>
      <c r="C562" t="s">
        <v>741</v>
      </c>
      <c r="E562" s="42">
        <v>2.99</v>
      </c>
      <c r="F562" s="42">
        <f t="shared" si="35"/>
        <v>2.99</v>
      </c>
      <c r="G562" s="45">
        <v>0</v>
      </c>
      <c r="H562" s="42">
        <f t="shared" si="37"/>
        <v>2.99</v>
      </c>
      <c r="I562" s="43">
        <f t="shared" si="36"/>
        <v>0</v>
      </c>
      <c r="J562" s="45"/>
      <c r="K562" s="43">
        <f t="shared" si="38"/>
        <v>1</v>
      </c>
    </row>
    <row r="563" spans="1:11" ht="15">
      <c r="A563" s="67" t="s">
        <v>394</v>
      </c>
      <c r="B563" s="68" t="s">
        <v>753</v>
      </c>
      <c r="C563" t="s">
        <v>754</v>
      </c>
      <c r="E563" s="42">
        <v>4.99</v>
      </c>
      <c r="F563" s="42">
        <f t="shared" si="35"/>
        <v>4.99</v>
      </c>
      <c r="G563" s="45">
        <v>0</v>
      </c>
      <c r="H563" s="42">
        <f t="shared" si="37"/>
        <v>4.99</v>
      </c>
      <c r="I563" s="43">
        <f t="shared" si="36"/>
        <v>0</v>
      </c>
      <c r="J563" s="45"/>
      <c r="K563" s="43">
        <f t="shared" si="38"/>
        <v>1</v>
      </c>
    </row>
    <row r="564" spans="1:11" ht="15">
      <c r="A564" s="67" t="s">
        <v>479</v>
      </c>
      <c r="B564" s="68" t="s">
        <v>1309</v>
      </c>
      <c r="C564" t="s">
        <v>1310</v>
      </c>
      <c r="E564" s="42">
        <v>0.99</v>
      </c>
      <c r="F564" s="42">
        <f t="shared" si="35"/>
        <v>0.99</v>
      </c>
      <c r="G564" s="45">
        <v>0</v>
      </c>
      <c r="H564" s="42">
        <f t="shared" si="37"/>
        <v>0.99</v>
      </c>
      <c r="I564" s="43">
        <f t="shared" si="36"/>
        <v>0</v>
      </c>
      <c r="J564" s="45"/>
      <c r="K564" s="43">
        <f t="shared" si="38"/>
        <v>1</v>
      </c>
    </row>
    <row r="565" spans="1:11" ht="15">
      <c r="A565" s="67" t="s">
        <v>480</v>
      </c>
      <c r="B565" s="68" t="s">
        <v>1309</v>
      </c>
      <c r="C565" t="s">
        <v>526</v>
      </c>
      <c r="E565" s="42">
        <v>1.99</v>
      </c>
      <c r="F565" s="42">
        <f t="shared" si="35"/>
        <v>1.99</v>
      </c>
      <c r="G565" s="45">
        <v>0</v>
      </c>
      <c r="H565" s="42">
        <f t="shared" si="37"/>
        <v>1.99</v>
      </c>
      <c r="I565" s="43">
        <f t="shared" si="36"/>
        <v>0</v>
      </c>
      <c r="J565" s="45"/>
      <c r="K565" s="43">
        <f t="shared" si="38"/>
        <v>1</v>
      </c>
    </row>
    <row r="566" spans="1:11" ht="15">
      <c r="A566" s="67" t="s">
        <v>395</v>
      </c>
      <c r="B566" s="68" t="s">
        <v>755</v>
      </c>
      <c r="E566" s="42">
        <v>1.99</v>
      </c>
      <c r="F566" s="42">
        <f t="shared" si="35"/>
        <v>1.99</v>
      </c>
      <c r="G566" s="45">
        <v>0</v>
      </c>
      <c r="H566" s="42">
        <f t="shared" si="37"/>
        <v>1.99</v>
      </c>
      <c r="I566" s="43">
        <f t="shared" si="36"/>
        <v>0</v>
      </c>
      <c r="J566" s="45"/>
      <c r="K566" s="43">
        <f t="shared" si="38"/>
        <v>1</v>
      </c>
    </row>
    <row r="567" spans="1:11" ht="15">
      <c r="A567" s="67" t="s">
        <v>1568</v>
      </c>
      <c r="B567" s="68" t="s">
        <v>1569</v>
      </c>
      <c r="E567" s="42">
        <v>1.99</v>
      </c>
      <c r="F567" s="42">
        <f>ROUND(E567*(1-$B$12),2)</f>
        <v>1.99</v>
      </c>
      <c r="G567" s="45">
        <v>0</v>
      </c>
      <c r="H567" s="42">
        <f>IF(G567&gt;0,G567,F567)</f>
        <v>1.99</v>
      </c>
      <c r="I567" s="43">
        <f>(E567-H567)/E567</f>
        <v>0</v>
      </c>
      <c r="J567" s="45"/>
      <c r="K567" s="43">
        <f>(H567-J567)/H567</f>
        <v>1</v>
      </c>
    </row>
    <row r="568" spans="1:11" ht="15">
      <c r="A568" s="67" t="s">
        <v>166</v>
      </c>
      <c r="B568" s="68" t="s">
        <v>957</v>
      </c>
      <c r="C568" t="s">
        <v>958</v>
      </c>
      <c r="E568" s="42">
        <v>11.49</v>
      </c>
      <c r="F568" s="42">
        <f t="shared" si="35"/>
        <v>11.49</v>
      </c>
      <c r="G568" s="45">
        <v>0</v>
      </c>
      <c r="H568" s="42">
        <f t="shared" si="37"/>
        <v>11.49</v>
      </c>
      <c r="I568" s="43">
        <f t="shared" si="36"/>
        <v>0</v>
      </c>
      <c r="J568" s="45"/>
      <c r="K568" s="43">
        <f t="shared" si="38"/>
        <v>1</v>
      </c>
    </row>
    <row r="569" spans="1:11" ht="15">
      <c r="A569" s="67" t="s">
        <v>211</v>
      </c>
      <c r="B569" s="68" t="s">
        <v>959</v>
      </c>
      <c r="C569" t="s">
        <v>1314</v>
      </c>
      <c r="E569" s="42">
        <v>3.49</v>
      </c>
      <c r="F569" s="42">
        <f t="shared" si="35"/>
        <v>3.49</v>
      </c>
      <c r="G569" s="45">
        <v>0</v>
      </c>
      <c r="H569" s="42">
        <f t="shared" si="37"/>
        <v>3.49</v>
      </c>
      <c r="I569" s="43">
        <f t="shared" si="36"/>
        <v>0</v>
      </c>
      <c r="J569" s="45"/>
      <c r="K569" s="43">
        <f t="shared" si="38"/>
        <v>1</v>
      </c>
    </row>
    <row r="570" spans="1:11" ht="15">
      <c r="A570" s="67" t="s">
        <v>167</v>
      </c>
      <c r="B570" s="68" t="s">
        <v>960</v>
      </c>
      <c r="C570" t="s">
        <v>1315</v>
      </c>
      <c r="E570" s="42">
        <v>12.49</v>
      </c>
      <c r="F570" s="42">
        <f t="shared" si="35"/>
        <v>12.49</v>
      </c>
      <c r="G570" s="45">
        <v>0</v>
      </c>
      <c r="H570" s="42">
        <f t="shared" si="37"/>
        <v>12.49</v>
      </c>
      <c r="I570" s="43">
        <f t="shared" si="36"/>
        <v>0</v>
      </c>
      <c r="J570" s="45"/>
      <c r="K570" s="43">
        <f t="shared" si="38"/>
        <v>1</v>
      </c>
    </row>
    <row r="571" spans="1:11" ht="15">
      <c r="A571" s="67" t="s">
        <v>168</v>
      </c>
      <c r="B571" s="68" t="s">
        <v>961</v>
      </c>
      <c r="C571" t="s">
        <v>1316</v>
      </c>
      <c r="E571" s="42">
        <v>3.49</v>
      </c>
      <c r="F571" s="42">
        <f t="shared" si="35"/>
        <v>3.49</v>
      </c>
      <c r="G571" s="45">
        <v>0</v>
      </c>
      <c r="H571" s="42">
        <f t="shared" si="37"/>
        <v>3.49</v>
      </c>
      <c r="I571" s="43">
        <f t="shared" si="36"/>
        <v>0</v>
      </c>
      <c r="J571" s="45"/>
      <c r="K571" s="43">
        <f t="shared" si="38"/>
        <v>1</v>
      </c>
    </row>
    <row r="572" spans="1:11" ht="15">
      <c r="A572" s="67" t="s">
        <v>169</v>
      </c>
      <c r="B572" s="68" t="s">
        <v>962</v>
      </c>
      <c r="C572" t="s">
        <v>1317</v>
      </c>
      <c r="E572" s="42">
        <v>7.49</v>
      </c>
      <c r="F572" s="42">
        <f t="shared" si="35"/>
        <v>7.49</v>
      </c>
      <c r="G572" s="45">
        <v>0</v>
      </c>
      <c r="H572" s="42">
        <f t="shared" si="37"/>
        <v>7.49</v>
      </c>
      <c r="I572" s="43">
        <f t="shared" si="36"/>
        <v>0</v>
      </c>
      <c r="J572" s="45"/>
      <c r="K572" s="43">
        <f t="shared" si="38"/>
        <v>1</v>
      </c>
    </row>
    <row r="573" spans="1:11" ht="15">
      <c r="A573" s="67" t="s">
        <v>396</v>
      </c>
      <c r="B573" s="68" t="s">
        <v>878</v>
      </c>
      <c r="C573" t="s">
        <v>766</v>
      </c>
      <c r="E573" s="42">
        <v>4.49</v>
      </c>
      <c r="F573" s="42">
        <f t="shared" si="35"/>
        <v>4.49</v>
      </c>
      <c r="G573" s="45">
        <v>0</v>
      </c>
      <c r="H573" s="42">
        <f t="shared" si="37"/>
        <v>4.49</v>
      </c>
      <c r="I573" s="43">
        <f t="shared" si="36"/>
        <v>0</v>
      </c>
      <c r="J573" s="45"/>
      <c r="K573" s="43">
        <f t="shared" si="38"/>
        <v>1</v>
      </c>
    </row>
    <row r="574" spans="1:11" ht="15">
      <c r="A574" s="67" t="s">
        <v>397</v>
      </c>
      <c r="B574" s="68" t="s">
        <v>879</v>
      </c>
      <c r="C574" t="s">
        <v>880</v>
      </c>
      <c r="E574" s="42">
        <v>5.49</v>
      </c>
      <c r="F574" s="42">
        <f t="shared" si="35"/>
        <v>5.49</v>
      </c>
      <c r="G574" s="45">
        <v>0</v>
      </c>
      <c r="H574" s="42">
        <f t="shared" si="37"/>
        <v>5.49</v>
      </c>
      <c r="I574" s="43">
        <f t="shared" si="36"/>
        <v>0</v>
      </c>
      <c r="J574" s="45"/>
      <c r="K574" s="43">
        <f t="shared" si="38"/>
        <v>1</v>
      </c>
    </row>
    <row r="575" spans="1:11" ht="15">
      <c r="A575" s="67" t="s">
        <v>170</v>
      </c>
      <c r="B575" s="68" t="s">
        <v>765</v>
      </c>
      <c r="C575" t="s">
        <v>766</v>
      </c>
      <c r="E575" s="42">
        <v>5.99</v>
      </c>
      <c r="F575" s="42">
        <f t="shared" si="35"/>
        <v>5.99</v>
      </c>
      <c r="G575" s="45">
        <v>0</v>
      </c>
      <c r="H575" s="42">
        <f t="shared" si="37"/>
        <v>5.99</v>
      </c>
      <c r="I575" s="43">
        <f t="shared" si="36"/>
        <v>0</v>
      </c>
      <c r="J575" s="45"/>
      <c r="K575" s="43">
        <f t="shared" si="38"/>
        <v>1</v>
      </c>
    </row>
    <row r="576" spans="1:11" ht="15">
      <c r="A576" s="67" t="s">
        <v>398</v>
      </c>
      <c r="B576" s="68" t="s">
        <v>765</v>
      </c>
      <c r="C576" t="s">
        <v>1251</v>
      </c>
      <c r="E576" s="42">
        <v>6.99</v>
      </c>
      <c r="F576" s="42">
        <f t="shared" si="35"/>
        <v>6.99</v>
      </c>
      <c r="G576" s="45">
        <v>0</v>
      </c>
      <c r="H576" s="42">
        <f t="shared" si="37"/>
        <v>6.99</v>
      </c>
      <c r="I576" s="43">
        <f t="shared" si="36"/>
        <v>0</v>
      </c>
      <c r="J576" s="45"/>
      <c r="K576" s="43">
        <f t="shared" si="38"/>
        <v>1</v>
      </c>
    </row>
    <row r="577" spans="1:11" ht="15">
      <c r="A577" s="67" t="s">
        <v>399</v>
      </c>
      <c r="B577" s="68" t="s">
        <v>765</v>
      </c>
      <c r="C577" t="s">
        <v>1290</v>
      </c>
      <c r="E577" s="42">
        <v>4.49</v>
      </c>
      <c r="F577" s="42">
        <f t="shared" si="35"/>
        <v>4.49</v>
      </c>
      <c r="G577" s="45">
        <v>0</v>
      </c>
      <c r="H577" s="42">
        <f t="shared" si="37"/>
        <v>4.49</v>
      </c>
      <c r="I577" s="43">
        <f t="shared" si="36"/>
        <v>0</v>
      </c>
      <c r="J577" s="45"/>
      <c r="K577" s="43">
        <f t="shared" si="38"/>
        <v>1</v>
      </c>
    </row>
    <row r="578" spans="1:11" ht="15">
      <c r="A578" s="67" t="s">
        <v>400</v>
      </c>
      <c r="B578" s="68" t="s">
        <v>686</v>
      </c>
      <c r="C578" t="s">
        <v>687</v>
      </c>
      <c r="E578" s="42">
        <v>3.99</v>
      </c>
      <c r="F578" s="42">
        <f t="shared" si="35"/>
        <v>3.99</v>
      </c>
      <c r="G578" s="45">
        <v>0</v>
      </c>
      <c r="H578" s="42">
        <f t="shared" si="37"/>
        <v>3.99</v>
      </c>
      <c r="I578" s="43">
        <f t="shared" si="36"/>
        <v>0</v>
      </c>
      <c r="J578" s="45"/>
      <c r="K578" s="43">
        <f t="shared" si="38"/>
        <v>1</v>
      </c>
    </row>
    <row r="579" spans="1:11" ht="15">
      <c r="A579" s="67" t="s">
        <v>401</v>
      </c>
      <c r="B579" s="68" t="s">
        <v>686</v>
      </c>
      <c r="C579" t="s">
        <v>688</v>
      </c>
      <c r="E579" s="42">
        <v>4.99</v>
      </c>
      <c r="F579" s="42">
        <f t="shared" si="35"/>
        <v>4.99</v>
      </c>
      <c r="G579" s="45">
        <v>0</v>
      </c>
      <c r="H579" s="42">
        <f t="shared" si="37"/>
        <v>4.99</v>
      </c>
      <c r="I579" s="43">
        <f t="shared" si="36"/>
        <v>0</v>
      </c>
      <c r="J579" s="45"/>
      <c r="K579" s="43">
        <f t="shared" si="38"/>
        <v>1</v>
      </c>
    </row>
    <row r="580" spans="1:11" ht="15">
      <c r="A580" s="67" t="s">
        <v>212</v>
      </c>
      <c r="B580" s="68" t="s">
        <v>963</v>
      </c>
      <c r="C580" t="s">
        <v>1318</v>
      </c>
      <c r="E580" s="42">
        <v>5.99</v>
      </c>
      <c r="F580" s="42">
        <f t="shared" si="35"/>
        <v>5.99</v>
      </c>
      <c r="G580" s="45">
        <v>0</v>
      </c>
      <c r="H580" s="42">
        <f t="shared" si="37"/>
        <v>5.99</v>
      </c>
      <c r="I580" s="43">
        <f t="shared" si="36"/>
        <v>0</v>
      </c>
      <c r="J580" s="45"/>
      <c r="K580" s="43">
        <f t="shared" si="38"/>
        <v>1</v>
      </c>
    </row>
    <row r="581" spans="1:11" ht="15">
      <c r="A581" s="67" t="s">
        <v>213</v>
      </c>
      <c r="B581" s="68" t="s">
        <v>964</v>
      </c>
      <c r="C581" t="s">
        <v>1319</v>
      </c>
      <c r="E581" s="42">
        <v>7.49</v>
      </c>
      <c r="F581" s="42">
        <f aca="true" t="shared" si="39" ref="F581:F628">ROUND(E581*(1-$B$12),2)</f>
        <v>7.49</v>
      </c>
      <c r="G581" s="45">
        <v>0</v>
      </c>
      <c r="H581" s="42">
        <f t="shared" si="37"/>
        <v>7.49</v>
      </c>
      <c r="I581" s="43">
        <f aca="true" t="shared" si="40" ref="I581:I628">(E581-H581)/E581</f>
        <v>0</v>
      </c>
      <c r="J581" s="45"/>
      <c r="K581" s="43">
        <f t="shared" si="38"/>
        <v>1</v>
      </c>
    </row>
    <row r="582" spans="1:11" ht="15">
      <c r="A582" s="67" t="s">
        <v>214</v>
      </c>
      <c r="B582" s="68" t="s">
        <v>965</v>
      </c>
      <c r="C582" t="s">
        <v>1320</v>
      </c>
      <c r="E582" s="42">
        <v>4.99</v>
      </c>
      <c r="F582" s="42">
        <f t="shared" si="39"/>
        <v>4.99</v>
      </c>
      <c r="G582" s="45">
        <v>0</v>
      </c>
      <c r="H582" s="42">
        <f t="shared" si="37"/>
        <v>4.99</v>
      </c>
      <c r="I582" s="43">
        <f t="shared" si="40"/>
        <v>0</v>
      </c>
      <c r="J582" s="45"/>
      <c r="K582" s="43">
        <f t="shared" si="38"/>
        <v>1</v>
      </c>
    </row>
    <row r="583" spans="1:11" ht="15">
      <c r="A583" s="67" t="s">
        <v>171</v>
      </c>
      <c r="B583" s="68" t="s">
        <v>686</v>
      </c>
      <c r="C583" t="s">
        <v>689</v>
      </c>
      <c r="E583" s="42">
        <v>6.99</v>
      </c>
      <c r="F583" s="42">
        <f t="shared" si="39"/>
        <v>6.99</v>
      </c>
      <c r="G583" s="45">
        <v>0</v>
      </c>
      <c r="H583" s="42">
        <f t="shared" si="37"/>
        <v>6.99</v>
      </c>
      <c r="I583" s="43">
        <f t="shared" si="40"/>
        <v>0</v>
      </c>
      <c r="J583" s="45"/>
      <c r="K583" s="43">
        <f t="shared" si="38"/>
        <v>1</v>
      </c>
    </row>
    <row r="584" spans="1:11" ht="15">
      <c r="A584" s="67" t="s">
        <v>172</v>
      </c>
      <c r="B584" s="68" t="s">
        <v>1217</v>
      </c>
      <c r="C584" t="s">
        <v>1218</v>
      </c>
      <c r="E584" s="42">
        <v>3.99</v>
      </c>
      <c r="F584" s="42">
        <f t="shared" si="39"/>
        <v>3.99</v>
      </c>
      <c r="G584" s="45">
        <v>0</v>
      </c>
      <c r="H584" s="42">
        <f t="shared" si="37"/>
        <v>3.99</v>
      </c>
      <c r="I584" s="43">
        <f t="shared" si="40"/>
        <v>0</v>
      </c>
      <c r="J584" s="45"/>
      <c r="K584" s="43">
        <f t="shared" si="38"/>
        <v>1</v>
      </c>
    </row>
    <row r="585" spans="1:11" ht="15">
      <c r="A585" s="67" t="s">
        <v>173</v>
      </c>
      <c r="B585" s="68" t="s">
        <v>690</v>
      </c>
      <c r="C585" t="s">
        <v>1219</v>
      </c>
      <c r="E585" s="42">
        <v>3.99</v>
      </c>
      <c r="F585" s="42">
        <f t="shared" si="39"/>
        <v>3.99</v>
      </c>
      <c r="G585" s="45">
        <v>0</v>
      </c>
      <c r="H585" s="42">
        <f t="shared" si="37"/>
        <v>3.99</v>
      </c>
      <c r="I585" s="43">
        <f t="shared" si="40"/>
        <v>0</v>
      </c>
      <c r="J585" s="45"/>
      <c r="K585" s="43">
        <f t="shared" si="38"/>
        <v>1</v>
      </c>
    </row>
    <row r="586" spans="1:11" ht="15">
      <c r="A586" s="67" t="s">
        <v>174</v>
      </c>
      <c r="B586" s="68" t="s">
        <v>690</v>
      </c>
      <c r="C586" t="s">
        <v>1220</v>
      </c>
      <c r="E586" s="42">
        <v>2.99</v>
      </c>
      <c r="F586" s="42">
        <f t="shared" si="39"/>
        <v>2.99</v>
      </c>
      <c r="G586" s="45">
        <v>0</v>
      </c>
      <c r="H586" s="42">
        <f t="shared" si="37"/>
        <v>2.99</v>
      </c>
      <c r="I586" s="43">
        <f t="shared" si="40"/>
        <v>0</v>
      </c>
      <c r="J586" s="45"/>
      <c r="K586" s="43">
        <f t="shared" si="38"/>
        <v>1</v>
      </c>
    </row>
    <row r="587" spans="1:11" ht="15">
      <c r="A587" s="67" t="s">
        <v>175</v>
      </c>
      <c r="B587" s="68" t="s">
        <v>690</v>
      </c>
      <c r="C587" t="s">
        <v>1221</v>
      </c>
      <c r="E587" s="42">
        <v>2.99</v>
      </c>
      <c r="F587" s="42">
        <f t="shared" si="39"/>
        <v>2.99</v>
      </c>
      <c r="G587" s="45">
        <v>0</v>
      </c>
      <c r="H587" s="42">
        <f t="shared" si="37"/>
        <v>2.99</v>
      </c>
      <c r="I587" s="43">
        <f t="shared" si="40"/>
        <v>0</v>
      </c>
      <c r="J587" s="45"/>
      <c r="K587" s="43">
        <f t="shared" si="38"/>
        <v>1</v>
      </c>
    </row>
    <row r="588" spans="1:11" ht="15">
      <c r="A588" s="67" t="s">
        <v>176</v>
      </c>
      <c r="B588" s="68" t="s">
        <v>690</v>
      </c>
      <c r="C588" t="s">
        <v>1222</v>
      </c>
      <c r="E588" s="42">
        <v>2.99</v>
      </c>
      <c r="F588" s="42">
        <f t="shared" si="39"/>
        <v>2.99</v>
      </c>
      <c r="G588" s="45">
        <v>0</v>
      </c>
      <c r="H588" s="42">
        <f t="shared" si="37"/>
        <v>2.99</v>
      </c>
      <c r="I588" s="43">
        <f t="shared" si="40"/>
        <v>0</v>
      </c>
      <c r="J588" s="45"/>
      <c r="K588" s="43">
        <f t="shared" si="38"/>
        <v>1</v>
      </c>
    </row>
    <row r="589" spans="1:11" ht="15">
      <c r="A589" s="67" t="s">
        <v>402</v>
      </c>
      <c r="B589" s="68" t="s">
        <v>690</v>
      </c>
      <c r="C589" t="s">
        <v>1223</v>
      </c>
      <c r="E589" s="42">
        <v>2.99</v>
      </c>
      <c r="F589" s="42">
        <f t="shared" si="39"/>
        <v>2.99</v>
      </c>
      <c r="G589" s="45">
        <v>0</v>
      </c>
      <c r="H589" s="42">
        <f t="shared" si="37"/>
        <v>2.99</v>
      </c>
      <c r="I589" s="43">
        <f t="shared" si="40"/>
        <v>0</v>
      </c>
      <c r="J589" s="45"/>
      <c r="K589" s="43">
        <f t="shared" si="38"/>
        <v>1</v>
      </c>
    </row>
    <row r="590" spans="1:11" ht="15">
      <c r="A590" s="67" t="s">
        <v>177</v>
      </c>
      <c r="B590" s="68" t="s">
        <v>690</v>
      </c>
      <c r="C590" t="s">
        <v>1224</v>
      </c>
      <c r="E590" s="42">
        <v>2.99</v>
      </c>
      <c r="F590" s="42">
        <f t="shared" si="39"/>
        <v>2.99</v>
      </c>
      <c r="G590" s="45">
        <v>0</v>
      </c>
      <c r="H590" s="42">
        <f aca="true" t="shared" si="41" ref="H590:H628">IF(G590&gt;0,G590,F590)</f>
        <v>2.99</v>
      </c>
      <c r="I590" s="43">
        <f t="shared" si="40"/>
        <v>0</v>
      </c>
      <c r="J590" s="45"/>
      <c r="K590" s="43">
        <f aca="true" t="shared" si="42" ref="K590:K628">(H590-J590)/H590</f>
        <v>1</v>
      </c>
    </row>
    <row r="591" spans="1:11" ht="15">
      <c r="A591" s="67" t="s">
        <v>178</v>
      </c>
      <c r="B591" s="68" t="s">
        <v>690</v>
      </c>
      <c r="C591" t="s">
        <v>1225</v>
      </c>
      <c r="E591" s="42">
        <v>2.99</v>
      </c>
      <c r="F591" s="42">
        <f t="shared" si="39"/>
        <v>2.99</v>
      </c>
      <c r="G591" s="45">
        <v>0</v>
      </c>
      <c r="H591" s="42">
        <f t="shared" si="41"/>
        <v>2.99</v>
      </c>
      <c r="I591" s="43">
        <f t="shared" si="40"/>
        <v>0</v>
      </c>
      <c r="J591" s="45"/>
      <c r="K591" s="43">
        <f t="shared" si="42"/>
        <v>1</v>
      </c>
    </row>
    <row r="592" spans="1:11" ht="15">
      <c r="A592" s="67" t="s">
        <v>179</v>
      </c>
      <c r="B592" s="68" t="s">
        <v>690</v>
      </c>
      <c r="C592" t="s">
        <v>1226</v>
      </c>
      <c r="E592" s="42">
        <v>3.99</v>
      </c>
      <c r="F592" s="42">
        <f t="shared" si="39"/>
        <v>3.99</v>
      </c>
      <c r="G592" s="45">
        <v>0</v>
      </c>
      <c r="H592" s="42">
        <f t="shared" si="41"/>
        <v>3.99</v>
      </c>
      <c r="I592" s="43">
        <f t="shared" si="40"/>
        <v>0</v>
      </c>
      <c r="J592" s="45"/>
      <c r="K592" s="43">
        <f t="shared" si="42"/>
        <v>1</v>
      </c>
    </row>
    <row r="593" spans="1:11" ht="15">
      <c r="A593" s="67" t="s">
        <v>403</v>
      </c>
      <c r="B593" s="68" t="s">
        <v>690</v>
      </c>
      <c r="C593" t="s">
        <v>1227</v>
      </c>
      <c r="E593" s="42">
        <v>3.99</v>
      </c>
      <c r="F593" s="42">
        <f t="shared" si="39"/>
        <v>3.99</v>
      </c>
      <c r="G593" s="45">
        <v>0</v>
      </c>
      <c r="H593" s="42">
        <f t="shared" si="41"/>
        <v>3.99</v>
      </c>
      <c r="I593" s="43">
        <f t="shared" si="40"/>
        <v>0</v>
      </c>
      <c r="J593" s="45"/>
      <c r="K593" s="43">
        <f t="shared" si="42"/>
        <v>1</v>
      </c>
    </row>
    <row r="594" spans="1:11" ht="15">
      <c r="A594" s="67" t="s">
        <v>404</v>
      </c>
      <c r="B594" s="68" t="s">
        <v>690</v>
      </c>
      <c r="C594" t="s">
        <v>1228</v>
      </c>
      <c r="E594" s="42">
        <v>3.99</v>
      </c>
      <c r="F594" s="42">
        <f t="shared" si="39"/>
        <v>3.99</v>
      </c>
      <c r="G594" s="45">
        <v>0</v>
      </c>
      <c r="H594" s="42">
        <f t="shared" si="41"/>
        <v>3.99</v>
      </c>
      <c r="I594" s="43">
        <f t="shared" si="40"/>
        <v>0</v>
      </c>
      <c r="J594" s="45"/>
      <c r="K594" s="43">
        <f t="shared" si="42"/>
        <v>1</v>
      </c>
    </row>
    <row r="595" spans="1:11" ht="15">
      <c r="A595" s="67" t="s">
        <v>180</v>
      </c>
      <c r="B595" s="68" t="s">
        <v>690</v>
      </c>
      <c r="C595" t="s">
        <v>1229</v>
      </c>
      <c r="E595" s="42">
        <v>2.99</v>
      </c>
      <c r="F595" s="42">
        <f t="shared" si="39"/>
        <v>2.99</v>
      </c>
      <c r="G595" s="45">
        <v>0</v>
      </c>
      <c r="H595" s="42">
        <f t="shared" si="41"/>
        <v>2.99</v>
      </c>
      <c r="I595" s="43">
        <f t="shared" si="40"/>
        <v>0</v>
      </c>
      <c r="J595" s="45"/>
      <c r="K595" s="43">
        <f t="shared" si="42"/>
        <v>1</v>
      </c>
    </row>
    <row r="596" spans="1:11" ht="15">
      <c r="A596" s="67" t="s">
        <v>181</v>
      </c>
      <c r="B596" s="68" t="s">
        <v>690</v>
      </c>
      <c r="C596" t="s">
        <v>1230</v>
      </c>
      <c r="E596" s="42">
        <v>2.99</v>
      </c>
      <c r="F596" s="42">
        <f t="shared" si="39"/>
        <v>2.99</v>
      </c>
      <c r="G596" s="45">
        <v>0</v>
      </c>
      <c r="H596" s="42">
        <f t="shared" si="41"/>
        <v>2.99</v>
      </c>
      <c r="I596" s="43">
        <f t="shared" si="40"/>
        <v>0</v>
      </c>
      <c r="J596" s="45"/>
      <c r="K596" s="43">
        <f t="shared" si="42"/>
        <v>1</v>
      </c>
    </row>
    <row r="597" spans="1:11" ht="15">
      <c r="A597" s="67" t="s">
        <v>182</v>
      </c>
      <c r="B597" s="68" t="s">
        <v>690</v>
      </c>
      <c r="C597" t="s">
        <v>1231</v>
      </c>
      <c r="E597" s="42">
        <v>2.99</v>
      </c>
      <c r="F597" s="42">
        <f t="shared" si="39"/>
        <v>2.99</v>
      </c>
      <c r="G597" s="45">
        <v>0</v>
      </c>
      <c r="H597" s="42">
        <f t="shared" si="41"/>
        <v>2.99</v>
      </c>
      <c r="I597" s="43">
        <f t="shared" si="40"/>
        <v>0</v>
      </c>
      <c r="J597" s="45"/>
      <c r="K597" s="43">
        <f t="shared" si="42"/>
        <v>1</v>
      </c>
    </row>
    <row r="598" spans="1:11" ht="15">
      <c r="A598" s="67" t="s">
        <v>183</v>
      </c>
      <c r="B598" s="68" t="s">
        <v>690</v>
      </c>
      <c r="C598" t="s">
        <v>1232</v>
      </c>
      <c r="E598" s="42">
        <v>2.99</v>
      </c>
      <c r="F598" s="42">
        <f t="shared" si="39"/>
        <v>2.99</v>
      </c>
      <c r="G598" s="45">
        <v>0</v>
      </c>
      <c r="H598" s="42">
        <f t="shared" si="41"/>
        <v>2.99</v>
      </c>
      <c r="I598" s="43">
        <f t="shared" si="40"/>
        <v>0</v>
      </c>
      <c r="J598" s="45"/>
      <c r="K598" s="43">
        <f t="shared" si="42"/>
        <v>1</v>
      </c>
    </row>
    <row r="599" spans="1:11" ht="15">
      <c r="A599" s="67" t="s">
        <v>184</v>
      </c>
      <c r="B599" s="68" t="s">
        <v>690</v>
      </c>
      <c r="C599" t="s">
        <v>1233</v>
      </c>
      <c r="E599" s="42">
        <v>2.99</v>
      </c>
      <c r="F599" s="42">
        <f t="shared" si="39"/>
        <v>2.99</v>
      </c>
      <c r="G599" s="45">
        <v>0</v>
      </c>
      <c r="H599" s="42">
        <f t="shared" si="41"/>
        <v>2.99</v>
      </c>
      <c r="I599" s="43">
        <f t="shared" si="40"/>
        <v>0</v>
      </c>
      <c r="J599" s="45"/>
      <c r="K599" s="43">
        <f t="shared" si="42"/>
        <v>1</v>
      </c>
    </row>
    <row r="600" spans="1:11" ht="15">
      <c r="A600" s="67" t="s">
        <v>185</v>
      </c>
      <c r="B600" s="68" t="s">
        <v>690</v>
      </c>
      <c r="C600" t="s">
        <v>1234</v>
      </c>
      <c r="E600" s="42">
        <v>2.99</v>
      </c>
      <c r="F600" s="42">
        <f t="shared" si="39"/>
        <v>2.99</v>
      </c>
      <c r="G600" s="45">
        <v>0</v>
      </c>
      <c r="H600" s="42">
        <f t="shared" si="41"/>
        <v>2.99</v>
      </c>
      <c r="I600" s="43">
        <f t="shared" si="40"/>
        <v>0</v>
      </c>
      <c r="J600" s="45"/>
      <c r="K600" s="43">
        <f t="shared" si="42"/>
        <v>1</v>
      </c>
    </row>
    <row r="601" spans="1:11" ht="15">
      <c r="A601" s="67" t="s">
        <v>186</v>
      </c>
      <c r="B601" s="68" t="s">
        <v>690</v>
      </c>
      <c r="C601" t="s">
        <v>1235</v>
      </c>
      <c r="E601" s="42">
        <v>2.99</v>
      </c>
      <c r="F601" s="42">
        <f t="shared" si="39"/>
        <v>2.99</v>
      </c>
      <c r="G601" s="45">
        <v>0</v>
      </c>
      <c r="H601" s="42">
        <f t="shared" si="41"/>
        <v>2.99</v>
      </c>
      <c r="I601" s="43">
        <f t="shared" si="40"/>
        <v>0</v>
      </c>
      <c r="J601" s="45"/>
      <c r="K601" s="43">
        <f t="shared" si="42"/>
        <v>1</v>
      </c>
    </row>
    <row r="602" spans="1:11" ht="15">
      <c r="A602" s="67" t="s">
        <v>405</v>
      </c>
      <c r="B602" s="68" t="s">
        <v>881</v>
      </c>
      <c r="C602" t="s">
        <v>882</v>
      </c>
      <c r="E602" s="42">
        <v>2.29</v>
      </c>
      <c r="F602" s="42">
        <f t="shared" si="39"/>
        <v>2.29</v>
      </c>
      <c r="G602" s="45">
        <v>0</v>
      </c>
      <c r="H602" s="42">
        <f t="shared" si="41"/>
        <v>2.29</v>
      </c>
      <c r="I602" s="43">
        <f t="shared" si="40"/>
        <v>0</v>
      </c>
      <c r="J602" s="45"/>
      <c r="K602" s="43">
        <f t="shared" si="42"/>
        <v>1</v>
      </c>
    </row>
    <row r="603" spans="1:11" ht="15">
      <c r="A603" s="67" t="s">
        <v>481</v>
      </c>
      <c r="B603" s="68" t="s">
        <v>1177</v>
      </c>
      <c r="E603" s="42">
        <v>5.99</v>
      </c>
      <c r="F603" s="42">
        <f t="shared" si="39"/>
        <v>5.99</v>
      </c>
      <c r="G603" s="45">
        <v>0</v>
      </c>
      <c r="H603" s="42">
        <f t="shared" si="41"/>
        <v>5.99</v>
      </c>
      <c r="I603" s="43">
        <f t="shared" si="40"/>
        <v>0</v>
      </c>
      <c r="J603" s="45"/>
      <c r="K603" s="43">
        <f t="shared" si="42"/>
        <v>1</v>
      </c>
    </row>
    <row r="604" spans="1:11" ht="15">
      <c r="A604" s="67" t="s">
        <v>215</v>
      </c>
      <c r="B604" s="68" t="s">
        <v>694</v>
      </c>
      <c r="C604" t="s">
        <v>1236</v>
      </c>
      <c r="E604" s="42">
        <v>3.99</v>
      </c>
      <c r="F604" s="42">
        <f t="shared" si="39"/>
        <v>3.99</v>
      </c>
      <c r="G604" s="45">
        <v>0</v>
      </c>
      <c r="H604" s="42">
        <f t="shared" si="41"/>
        <v>3.99</v>
      </c>
      <c r="I604" s="43">
        <f t="shared" si="40"/>
        <v>0</v>
      </c>
      <c r="J604" s="45"/>
      <c r="K604" s="43">
        <f t="shared" si="42"/>
        <v>1</v>
      </c>
    </row>
    <row r="605" spans="1:11" ht="15">
      <c r="A605" s="67" t="s">
        <v>216</v>
      </c>
      <c r="B605" s="68" t="s">
        <v>729</v>
      </c>
      <c r="C605" t="s">
        <v>1243</v>
      </c>
      <c r="E605" s="42">
        <v>10.99</v>
      </c>
      <c r="F605" s="42">
        <f t="shared" si="39"/>
        <v>10.99</v>
      </c>
      <c r="G605" s="45">
        <v>0</v>
      </c>
      <c r="H605" s="42">
        <f t="shared" si="41"/>
        <v>10.99</v>
      </c>
      <c r="I605" s="43">
        <f t="shared" si="40"/>
        <v>0</v>
      </c>
      <c r="J605" s="45"/>
      <c r="K605" s="43">
        <f t="shared" si="42"/>
        <v>1</v>
      </c>
    </row>
    <row r="606" spans="1:11" ht="15">
      <c r="A606" s="67" t="s">
        <v>263</v>
      </c>
      <c r="B606" s="68" t="s">
        <v>953</v>
      </c>
      <c r="C606" t="s">
        <v>954</v>
      </c>
      <c r="E606" s="42">
        <v>19.99</v>
      </c>
      <c r="F606" s="42">
        <f t="shared" si="39"/>
        <v>19.99</v>
      </c>
      <c r="G606" s="45">
        <v>0</v>
      </c>
      <c r="H606" s="42">
        <f t="shared" si="41"/>
        <v>19.99</v>
      </c>
      <c r="I606" s="43">
        <f t="shared" si="40"/>
        <v>0</v>
      </c>
      <c r="J606" s="45"/>
      <c r="K606" s="43">
        <f t="shared" si="42"/>
        <v>1</v>
      </c>
    </row>
    <row r="607" spans="1:11" ht="15">
      <c r="A607" s="67" t="s">
        <v>264</v>
      </c>
      <c r="B607" s="68" t="s">
        <v>955</v>
      </c>
      <c r="C607" t="s">
        <v>954</v>
      </c>
      <c r="E607" s="42">
        <v>15.99</v>
      </c>
      <c r="F607" s="42">
        <f t="shared" si="39"/>
        <v>15.99</v>
      </c>
      <c r="G607" s="45">
        <v>0</v>
      </c>
      <c r="H607" s="42">
        <f t="shared" si="41"/>
        <v>15.99</v>
      </c>
      <c r="I607" s="43">
        <f t="shared" si="40"/>
        <v>0</v>
      </c>
      <c r="J607" s="45"/>
      <c r="K607" s="43">
        <f t="shared" si="42"/>
        <v>1</v>
      </c>
    </row>
    <row r="608" spans="1:11" ht="15">
      <c r="A608" s="67" t="s">
        <v>406</v>
      </c>
      <c r="B608" s="68" t="s">
        <v>956</v>
      </c>
      <c r="C608" t="s">
        <v>954</v>
      </c>
      <c r="E608" s="42">
        <v>14.99</v>
      </c>
      <c r="F608" s="42">
        <f t="shared" si="39"/>
        <v>14.99</v>
      </c>
      <c r="G608" s="45">
        <v>0</v>
      </c>
      <c r="H608" s="42">
        <f t="shared" si="41"/>
        <v>14.99</v>
      </c>
      <c r="I608" s="43">
        <f t="shared" si="40"/>
        <v>0</v>
      </c>
      <c r="J608" s="45"/>
      <c r="K608" s="43">
        <f t="shared" si="42"/>
        <v>1</v>
      </c>
    </row>
    <row r="609" spans="1:11" ht="15">
      <c r="A609" t="s">
        <v>1595</v>
      </c>
      <c r="B609" s="68" t="s">
        <v>1593</v>
      </c>
      <c r="C609" t="s">
        <v>1594</v>
      </c>
      <c r="E609" s="42">
        <v>4.29</v>
      </c>
      <c r="F609" s="42">
        <f>ROUND(E609*(1-$B$12),2)</f>
        <v>4.29</v>
      </c>
      <c r="G609" s="45">
        <v>0</v>
      </c>
      <c r="H609" s="42">
        <f>IF(G609&gt;0,G609,F609)</f>
        <v>4.29</v>
      </c>
      <c r="I609" s="43">
        <f>(E609-H609)/E609</f>
        <v>0</v>
      </c>
      <c r="J609" s="45"/>
      <c r="K609" s="43">
        <f>(H609-J609)/H609</f>
        <v>1</v>
      </c>
    </row>
    <row r="610" spans="1:11" ht="15">
      <c r="A610" s="67" t="s">
        <v>407</v>
      </c>
      <c r="B610" s="68" t="s">
        <v>1148</v>
      </c>
      <c r="C610" t="s">
        <v>1147</v>
      </c>
      <c r="E610" s="42">
        <v>2.69</v>
      </c>
      <c r="F610" s="42">
        <f t="shared" si="39"/>
        <v>2.69</v>
      </c>
      <c r="G610" s="45">
        <v>0</v>
      </c>
      <c r="H610" s="42">
        <f t="shared" si="41"/>
        <v>2.69</v>
      </c>
      <c r="I610" s="43">
        <f t="shared" si="40"/>
        <v>0</v>
      </c>
      <c r="J610" s="45"/>
      <c r="K610" s="43">
        <f t="shared" si="42"/>
        <v>1</v>
      </c>
    </row>
    <row r="611" spans="1:11" ht="15">
      <c r="A611" s="67" t="s">
        <v>408</v>
      </c>
      <c r="B611" s="68" t="s">
        <v>1148</v>
      </c>
      <c r="C611" t="s">
        <v>1149</v>
      </c>
      <c r="E611" s="42">
        <v>2.69</v>
      </c>
      <c r="F611" s="42">
        <f t="shared" si="39"/>
        <v>2.69</v>
      </c>
      <c r="G611" s="45">
        <v>0</v>
      </c>
      <c r="H611" s="42">
        <f t="shared" si="41"/>
        <v>2.69</v>
      </c>
      <c r="I611" s="43">
        <f t="shared" si="40"/>
        <v>0</v>
      </c>
      <c r="J611" s="45"/>
      <c r="K611" s="43">
        <f t="shared" si="42"/>
        <v>1</v>
      </c>
    </row>
    <row r="612" spans="1:11" ht="15">
      <c r="A612" s="67" t="s">
        <v>482</v>
      </c>
      <c r="B612" s="68" t="s">
        <v>1148</v>
      </c>
      <c r="C612" t="s">
        <v>1150</v>
      </c>
      <c r="E612" s="42">
        <v>3.49</v>
      </c>
      <c r="F612" s="42">
        <f t="shared" si="39"/>
        <v>3.49</v>
      </c>
      <c r="G612" s="45">
        <v>0</v>
      </c>
      <c r="H612" s="42">
        <f t="shared" si="41"/>
        <v>3.49</v>
      </c>
      <c r="I612" s="43">
        <f t="shared" si="40"/>
        <v>0</v>
      </c>
      <c r="J612" s="45"/>
      <c r="K612" s="43">
        <f t="shared" si="42"/>
        <v>1</v>
      </c>
    </row>
    <row r="613" spans="1:11" ht="15">
      <c r="A613" s="67" t="s">
        <v>1378</v>
      </c>
      <c r="B613" s="68" t="s">
        <v>1379</v>
      </c>
      <c r="C613" t="s">
        <v>1380</v>
      </c>
      <c r="E613" s="42">
        <v>2.59</v>
      </c>
      <c r="F613" s="42">
        <f t="shared" si="39"/>
        <v>2.59</v>
      </c>
      <c r="G613" s="45">
        <v>0</v>
      </c>
      <c r="H613" s="42">
        <f t="shared" si="41"/>
        <v>2.59</v>
      </c>
      <c r="I613" s="43">
        <f t="shared" si="40"/>
        <v>0</v>
      </c>
      <c r="J613" s="45"/>
      <c r="K613" s="43">
        <f t="shared" si="42"/>
        <v>1</v>
      </c>
    </row>
    <row r="614" spans="1:11" ht="15">
      <c r="A614" s="67" t="s">
        <v>409</v>
      </c>
      <c r="B614" s="68" t="s">
        <v>1094</v>
      </c>
      <c r="E614" s="42">
        <v>1.08</v>
      </c>
      <c r="F614" s="42">
        <f t="shared" si="39"/>
        <v>1.08</v>
      </c>
      <c r="G614" s="45">
        <v>0</v>
      </c>
      <c r="H614" s="42">
        <f t="shared" si="41"/>
        <v>1.08</v>
      </c>
      <c r="I614" s="43">
        <f t="shared" si="40"/>
        <v>0</v>
      </c>
      <c r="J614" s="45"/>
      <c r="K614" s="43">
        <f t="shared" si="42"/>
        <v>1</v>
      </c>
    </row>
    <row r="615" spans="1:11" ht="15">
      <c r="A615" s="67" t="s">
        <v>483</v>
      </c>
      <c r="B615" s="68" t="s">
        <v>1165</v>
      </c>
      <c r="C615" t="s">
        <v>1166</v>
      </c>
      <c r="E615" s="42">
        <v>2</v>
      </c>
      <c r="F615" s="42">
        <f t="shared" si="39"/>
        <v>2</v>
      </c>
      <c r="G615" s="45">
        <v>0</v>
      </c>
      <c r="H615" s="42">
        <f t="shared" si="41"/>
        <v>2</v>
      </c>
      <c r="I615" s="43">
        <f t="shared" si="40"/>
        <v>0</v>
      </c>
      <c r="J615" s="45"/>
      <c r="K615" s="43">
        <f t="shared" si="42"/>
        <v>1</v>
      </c>
    </row>
    <row r="616" spans="1:11" ht="15">
      <c r="A616" s="67" t="s">
        <v>484</v>
      </c>
      <c r="B616" s="68" t="s">
        <v>1262</v>
      </c>
      <c r="C616" t="s">
        <v>1263</v>
      </c>
      <c r="E616" s="42">
        <v>0.9</v>
      </c>
      <c r="F616" s="42">
        <f t="shared" si="39"/>
        <v>0.9</v>
      </c>
      <c r="G616" s="45">
        <v>0</v>
      </c>
      <c r="H616" s="42">
        <f t="shared" si="41"/>
        <v>0.9</v>
      </c>
      <c r="I616" s="43">
        <f t="shared" si="40"/>
        <v>0</v>
      </c>
      <c r="J616" s="45"/>
      <c r="K616" s="43">
        <f t="shared" si="42"/>
        <v>1</v>
      </c>
    </row>
    <row r="617" spans="1:11" ht="15">
      <c r="A617" s="67" t="s">
        <v>410</v>
      </c>
      <c r="B617" s="68" t="s">
        <v>756</v>
      </c>
      <c r="C617" t="s">
        <v>747</v>
      </c>
      <c r="E617" s="42">
        <v>2.5</v>
      </c>
      <c r="F617" s="42">
        <f t="shared" si="39"/>
        <v>2.5</v>
      </c>
      <c r="G617" s="45">
        <v>0</v>
      </c>
      <c r="H617" s="42">
        <f t="shared" si="41"/>
        <v>2.5</v>
      </c>
      <c r="I617" s="43">
        <f t="shared" si="40"/>
        <v>0</v>
      </c>
      <c r="J617" s="45"/>
      <c r="K617" s="43">
        <f t="shared" si="42"/>
        <v>1</v>
      </c>
    </row>
    <row r="618" spans="1:11" ht="15">
      <c r="A618" s="67" t="s">
        <v>187</v>
      </c>
      <c r="B618" s="68" t="s">
        <v>730</v>
      </c>
      <c r="C618" t="s">
        <v>731</v>
      </c>
      <c r="E618" s="42">
        <v>4.99</v>
      </c>
      <c r="F618" s="42">
        <f t="shared" si="39"/>
        <v>4.99</v>
      </c>
      <c r="G618" s="45">
        <v>0</v>
      </c>
      <c r="H618" s="42">
        <f t="shared" si="41"/>
        <v>4.99</v>
      </c>
      <c r="I618" s="43">
        <f t="shared" si="40"/>
        <v>0</v>
      </c>
      <c r="J618" s="45"/>
      <c r="K618" s="43">
        <f t="shared" si="42"/>
        <v>1</v>
      </c>
    </row>
    <row r="619" spans="1:11" ht="15">
      <c r="A619" s="67" t="s">
        <v>411</v>
      </c>
      <c r="B619" s="68" t="s">
        <v>1194</v>
      </c>
      <c r="C619" t="s">
        <v>1195</v>
      </c>
      <c r="E619" s="42">
        <v>2</v>
      </c>
      <c r="F619" s="42">
        <f t="shared" si="39"/>
        <v>2</v>
      </c>
      <c r="G619" s="45">
        <v>0</v>
      </c>
      <c r="H619" s="42">
        <f t="shared" si="41"/>
        <v>2</v>
      </c>
      <c r="I619" s="43">
        <f t="shared" si="40"/>
        <v>0</v>
      </c>
      <c r="J619" s="45"/>
      <c r="K619" s="43">
        <f t="shared" si="42"/>
        <v>1</v>
      </c>
    </row>
    <row r="620" spans="1:11" ht="15">
      <c r="A620" s="67" t="s">
        <v>521</v>
      </c>
      <c r="B620" s="68" t="s">
        <v>887</v>
      </c>
      <c r="E620" s="42">
        <v>2</v>
      </c>
      <c r="F620" s="42">
        <f t="shared" si="39"/>
        <v>2</v>
      </c>
      <c r="G620" s="45">
        <v>0</v>
      </c>
      <c r="H620" s="42">
        <f t="shared" si="41"/>
        <v>2</v>
      </c>
      <c r="I620" s="43">
        <f t="shared" si="40"/>
        <v>0</v>
      </c>
      <c r="J620" s="45"/>
      <c r="K620" s="43">
        <f t="shared" si="42"/>
        <v>1</v>
      </c>
    </row>
    <row r="621" spans="1:11" ht="15">
      <c r="A621" s="67" t="s">
        <v>520</v>
      </c>
      <c r="B621" s="68" t="s">
        <v>945</v>
      </c>
      <c r="C621" t="s">
        <v>946</v>
      </c>
      <c r="E621" s="42">
        <v>1.5</v>
      </c>
      <c r="F621" s="42">
        <f t="shared" si="39"/>
        <v>1.5</v>
      </c>
      <c r="G621" s="45">
        <v>0</v>
      </c>
      <c r="H621" s="42">
        <f t="shared" si="41"/>
        <v>1.5</v>
      </c>
      <c r="I621" s="43">
        <f t="shared" si="40"/>
        <v>0</v>
      </c>
      <c r="J621" s="45"/>
      <c r="K621" s="43">
        <f t="shared" si="42"/>
        <v>1</v>
      </c>
    </row>
    <row r="622" spans="1:11" ht="15">
      <c r="A622" s="67" t="s">
        <v>188</v>
      </c>
      <c r="B622" s="68" t="s">
        <v>612</v>
      </c>
      <c r="C622" t="s">
        <v>611</v>
      </c>
      <c r="E622" s="42">
        <v>2.79</v>
      </c>
      <c r="F622" s="42">
        <f t="shared" si="39"/>
        <v>2.79</v>
      </c>
      <c r="G622" s="45">
        <v>0</v>
      </c>
      <c r="H622" s="42">
        <f t="shared" si="41"/>
        <v>2.79</v>
      </c>
      <c r="I622" s="43">
        <f t="shared" si="40"/>
        <v>0</v>
      </c>
      <c r="J622" s="45"/>
      <c r="K622" s="43">
        <f t="shared" si="42"/>
        <v>1</v>
      </c>
    </row>
    <row r="623" spans="1:11" ht="15">
      <c r="A623" s="67" t="s">
        <v>91</v>
      </c>
      <c r="B623" s="68" t="s">
        <v>1178</v>
      </c>
      <c r="C623" t="s">
        <v>1179</v>
      </c>
      <c r="E623" s="42">
        <v>4.6</v>
      </c>
      <c r="F623" s="42">
        <f t="shared" si="39"/>
        <v>4.6</v>
      </c>
      <c r="G623" s="45">
        <v>0</v>
      </c>
      <c r="H623" s="42">
        <f t="shared" si="41"/>
        <v>4.6</v>
      </c>
      <c r="I623" s="43">
        <f t="shared" si="40"/>
        <v>0</v>
      </c>
      <c r="J623" s="45"/>
      <c r="K623" s="43">
        <f t="shared" si="42"/>
        <v>1</v>
      </c>
    </row>
    <row r="624" spans="1:11" ht="15">
      <c r="A624" s="67" t="s">
        <v>189</v>
      </c>
      <c r="B624" s="68" t="s">
        <v>1178</v>
      </c>
      <c r="C624" t="s">
        <v>1180</v>
      </c>
      <c r="E624" s="42">
        <v>4.6</v>
      </c>
      <c r="F624" s="42">
        <f t="shared" si="39"/>
        <v>4.6</v>
      </c>
      <c r="G624" s="45">
        <v>0</v>
      </c>
      <c r="H624" s="42">
        <f t="shared" si="41"/>
        <v>4.6</v>
      </c>
      <c r="I624" s="43">
        <f t="shared" si="40"/>
        <v>0</v>
      </c>
      <c r="J624" s="45"/>
      <c r="K624" s="43">
        <f t="shared" si="42"/>
        <v>1</v>
      </c>
    </row>
    <row r="625" spans="1:11" ht="15">
      <c r="A625" s="67" t="s">
        <v>190</v>
      </c>
      <c r="B625" s="68" t="s">
        <v>1300</v>
      </c>
      <c r="C625" t="s">
        <v>1301</v>
      </c>
      <c r="E625" s="42">
        <v>6.95</v>
      </c>
      <c r="F625" s="42">
        <f t="shared" si="39"/>
        <v>6.95</v>
      </c>
      <c r="G625" s="45">
        <v>0</v>
      </c>
      <c r="H625" s="42">
        <f t="shared" si="41"/>
        <v>6.95</v>
      </c>
      <c r="I625" s="43">
        <f t="shared" si="40"/>
        <v>0</v>
      </c>
      <c r="J625" s="45"/>
      <c r="K625" s="43">
        <f t="shared" si="42"/>
        <v>1</v>
      </c>
    </row>
    <row r="626" spans="1:11" ht="15">
      <c r="A626" s="67" t="s">
        <v>191</v>
      </c>
      <c r="B626" s="68" t="s">
        <v>1181</v>
      </c>
      <c r="C626" t="s">
        <v>1182</v>
      </c>
      <c r="E626" s="42">
        <v>4.7</v>
      </c>
      <c r="F626" s="42">
        <f t="shared" si="39"/>
        <v>4.7</v>
      </c>
      <c r="G626" s="45">
        <v>0</v>
      </c>
      <c r="H626" s="42">
        <f t="shared" si="41"/>
        <v>4.7</v>
      </c>
      <c r="I626" s="43">
        <f t="shared" si="40"/>
        <v>0</v>
      </c>
      <c r="J626" s="45"/>
      <c r="K626" s="43">
        <f t="shared" si="42"/>
        <v>1</v>
      </c>
    </row>
    <row r="627" spans="1:11" ht="15">
      <c r="A627" s="67" t="s">
        <v>192</v>
      </c>
      <c r="B627" s="68" t="s">
        <v>1181</v>
      </c>
      <c r="C627" t="s">
        <v>1183</v>
      </c>
      <c r="E627" s="42">
        <v>4.4</v>
      </c>
      <c r="F627" s="42">
        <f t="shared" si="39"/>
        <v>4.4</v>
      </c>
      <c r="G627" s="45">
        <v>0</v>
      </c>
      <c r="H627" s="42">
        <f t="shared" si="41"/>
        <v>4.4</v>
      </c>
      <c r="I627" s="43">
        <f t="shared" si="40"/>
        <v>0</v>
      </c>
      <c r="J627" s="45"/>
      <c r="K627" s="43">
        <f t="shared" si="42"/>
        <v>1</v>
      </c>
    </row>
    <row r="628" spans="1:11" ht="15">
      <c r="A628" s="67" t="s">
        <v>485</v>
      </c>
      <c r="B628" s="68" t="s">
        <v>668</v>
      </c>
      <c r="C628" t="s">
        <v>669</v>
      </c>
      <c r="E628" s="42">
        <v>6.85</v>
      </c>
      <c r="F628" s="42">
        <f t="shared" si="39"/>
        <v>6.85</v>
      </c>
      <c r="G628" s="45">
        <v>0</v>
      </c>
      <c r="H628" s="42">
        <f t="shared" si="41"/>
        <v>6.85</v>
      </c>
      <c r="I628" s="43">
        <f t="shared" si="40"/>
        <v>0</v>
      </c>
      <c r="J628" s="45"/>
      <c r="K628" s="43">
        <f t="shared" si="42"/>
        <v>1</v>
      </c>
    </row>
    <row r="629" spans="9:12" ht="15">
      <c r="I629" s="43">
        <f>AVERAGE(I16:I628)</f>
        <v>-3.6525640680903124E-06</v>
      </c>
      <c r="J629" s="45" t="str">
        <f>L629</f>
        <v> </v>
      </c>
      <c r="K629" s="43">
        <f>AVERAGE(K16:K628)</f>
        <v>1</v>
      </c>
      <c r="L629" t="s">
        <v>526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zoomScalePageLayoutView="0" workbookViewId="0" topLeftCell="A1">
      <selection activeCell="G2" sqref="G2:K3"/>
    </sheetView>
  </sheetViews>
  <sheetFormatPr defaultColWidth="8.6640625" defaultRowHeight="15"/>
  <cols>
    <col min="1" max="1" width="1.33203125" style="5" customWidth="1"/>
    <col min="2" max="2" width="6.6640625" style="5" customWidth="1"/>
    <col min="3" max="3" width="20.6640625" style="5" customWidth="1"/>
    <col min="4" max="4" width="2.88671875" style="5" customWidth="1"/>
    <col min="5" max="5" width="10.6640625" style="5" customWidth="1"/>
    <col min="6" max="6" width="1.66796875" style="5" customWidth="1"/>
    <col min="7" max="7" width="6.6640625" style="5" customWidth="1"/>
    <col min="8" max="8" width="20.6640625" style="5" customWidth="1"/>
    <col min="9" max="9" width="2.88671875" style="5" customWidth="1"/>
    <col min="10" max="10" width="10.6640625" style="5" customWidth="1"/>
    <col min="11" max="11" width="0.55078125" style="5" customWidth="1"/>
    <col min="12" max="16384" width="8.6640625" style="5" customWidth="1"/>
  </cols>
  <sheetData>
    <row r="1" spans="2:10" ht="15" thickBot="1">
      <c r="B1" s="169" t="s">
        <v>531</v>
      </c>
      <c r="C1" s="168"/>
      <c r="D1" s="168"/>
      <c r="E1" s="168"/>
      <c r="F1" s="3"/>
      <c r="G1" s="169" t="s">
        <v>532</v>
      </c>
      <c r="H1" s="169"/>
      <c r="I1" s="169"/>
      <c r="J1" s="169"/>
    </row>
    <row r="2" spans="2:11" ht="14.25">
      <c r="B2" s="168"/>
      <c r="C2" s="168"/>
      <c r="D2" s="168"/>
      <c r="E2" s="168"/>
      <c r="F2" s="3"/>
      <c r="G2" s="173"/>
      <c r="H2" s="174"/>
      <c r="I2" s="174"/>
      <c r="J2" s="174"/>
      <c r="K2" s="175"/>
    </row>
    <row r="3" spans="2:11" ht="15" thickBot="1">
      <c r="B3" s="168"/>
      <c r="C3" s="168"/>
      <c r="D3" s="168"/>
      <c r="E3" s="168"/>
      <c r="F3" s="3"/>
      <c r="G3" s="176"/>
      <c r="H3" s="177"/>
      <c r="I3" s="177"/>
      <c r="J3" s="177"/>
      <c r="K3" s="178"/>
    </row>
    <row r="4" spans="2:9" ht="14.25">
      <c r="B4" s="168"/>
      <c r="C4" s="168"/>
      <c r="D4" s="168"/>
      <c r="E4" s="168"/>
      <c r="F4" s="3"/>
      <c r="G4" s="3"/>
      <c r="H4" s="3"/>
      <c r="I4" s="3"/>
    </row>
    <row r="5" spans="2:11" ht="14.25" customHeight="1">
      <c r="B5" s="168"/>
      <c r="C5" s="168"/>
      <c r="D5" s="168"/>
      <c r="E5" s="168"/>
      <c r="G5" s="179" t="s">
        <v>533</v>
      </c>
      <c r="H5" s="168"/>
      <c r="I5" s="168"/>
      <c r="J5" s="168"/>
      <c r="K5" s="168"/>
    </row>
    <row r="6" spans="2:11" ht="14.25" customHeight="1">
      <c r="B6" s="168"/>
      <c r="C6" s="168"/>
      <c r="D6" s="168"/>
      <c r="E6" s="168"/>
      <c r="G6" s="168"/>
      <c r="H6" s="168"/>
      <c r="I6" s="168"/>
      <c r="J6" s="168"/>
      <c r="K6" s="168"/>
    </row>
    <row r="7" ht="15">
      <c r="J7" s="4"/>
    </row>
    <row r="8" spans="2:10" ht="14.25" customHeight="1">
      <c r="B8" s="170" t="s">
        <v>1386</v>
      </c>
      <c r="C8" s="168"/>
      <c r="D8" s="168"/>
      <c r="E8" s="168"/>
      <c r="F8" s="7"/>
      <c r="G8" s="171" t="s">
        <v>534</v>
      </c>
      <c r="H8" s="168"/>
      <c r="I8" s="168"/>
      <c r="J8" s="168"/>
    </row>
    <row r="9" spans="2:10" ht="15">
      <c r="B9" s="168"/>
      <c r="C9" s="168"/>
      <c r="D9" s="168"/>
      <c r="E9" s="168"/>
      <c r="F9" s="7"/>
      <c r="G9" s="172" t="s">
        <v>535</v>
      </c>
      <c r="H9" s="168"/>
      <c r="I9" s="168"/>
      <c r="J9" s="168"/>
    </row>
    <row r="10" spans="2:10" ht="15">
      <c r="B10" s="168"/>
      <c r="C10" s="168"/>
      <c r="D10" s="168"/>
      <c r="E10" s="168"/>
      <c r="F10" s="7"/>
      <c r="G10" s="172" t="s">
        <v>536</v>
      </c>
      <c r="H10" s="168"/>
      <c r="I10" s="168"/>
      <c r="J10" s="168"/>
    </row>
    <row r="11" spans="7:10" ht="15">
      <c r="G11" s="167" t="s">
        <v>537</v>
      </c>
      <c r="H11" s="168"/>
      <c r="I11" s="168"/>
      <c r="J11" s="168"/>
    </row>
    <row r="13" ht="15" thickBot="1"/>
    <row r="14" spans="2:11" s="2" customFormat="1" ht="22.5" customHeight="1">
      <c r="B14" s="31"/>
      <c r="C14" s="32"/>
      <c r="D14" s="32"/>
      <c r="E14" s="32"/>
      <c r="F14" s="32"/>
      <c r="G14" s="32" t="s">
        <v>547</v>
      </c>
      <c r="H14" s="32"/>
      <c r="I14" s="32"/>
      <c r="J14" s="32"/>
      <c r="K14" s="33"/>
    </row>
    <row r="15" spans="2:11" ht="22.5" customHeight="1">
      <c r="B15" s="34"/>
      <c r="C15" s="9"/>
      <c r="D15" s="9"/>
      <c r="E15" s="9"/>
      <c r="F15" s="9"/>
      <c r="G15" s="165"/>
      <c r="H15" s="166"/>
      <c r="I15" s="9"/>
      <c r="J15" s="9"/>
      <c r="K15" s="35"/>
    </row>
    <row r="16" spans="2:11" ht="14.25">
      <c r="B16" s="34"/>
      <c r="C16" s="9"/>
      <c r="D16" s="9"/>
      <c r="E16" s="9"/>
      <c r="F16" s="9"/>
      <c r="G16" s="9"/>
      <c r="H16" s="9"/>
      <c r="I16" s="9"/>
      <c r="J16" s="9"/>
      <c r="K16" s="35"/>
    </row>
    <row r="17" spans="2:11" ht="14.25">
      <c r="B17" s="34" t="s">
        <v>545</v>
      </c>
      <c r="C17" s="30"/>
      <c r="D17" s="30"/>
      <c r="E17" s="30"/>
      <c r="F17" s="9"/>
      <c r="G17" s="9" t="s">
        <v>548</v>
      </c>
      <c r="H17" s="9"/>
      <c r="I17" s="9"/>
      <c r="J17" s="9"/>
      <c r="K17" s="35"/>
    </row>
    <row r="18" spans="2:11" ht="22.5" customHeight="1">
      <c r="B18" s="34"/>
      <c r="C18" s="9"/>
      <c r="D18" s="9"/>
      <c r="E18" s="9"/>
      <c r="F18" s="9"/>
      <c r="G18" s="165"/>
      <c r="H18" s="166"/>
      <c r="I18" s="9"/>
      <c r="J18" s="9"/>
      <c r="K18" s="35"/>
    </row>
    <row r="19" spans="2:11" ht="14.25">
      <c r="B19" s="34"/>
      <c r="C19" s="9"/>
      <c r="D19" s="9"/>
      <c r="E19" s="9"/>
      <c r="F19" s="9"/>
      <c r="G19" s="9"/>
      <c r="H19" s="9"/>
      <c r="I19" s="9"/>
      <c r="J19" s="9"/>
      <c r="K19" s="35"/>
    </row>
    <row r="20" spans="2:11" ht="15">
      <c r="B20" s="36" t="s">
        <v>538</v>
      </c>
      <c r="C20" s="159" t="s">
        <v>526</v>
      </c>
      <c r="D20" s="159"/>
      <c r="E20" s="160"/>
      <c r="F20" s="9"/>
      <c r="G20" s="10" t="s">
        <v>546</v>
      </c>
      <c r="H20" s="159" t="s">
        <v>526</v>
      </c>
      <c r="I20" s="159"/>
      <c r="J20" s="160"/>
      <c r="K20" s="35"/>
    </row>
    <row r="21" spans="2:11" ht="14.25">
      <c r="B21" s="34"/>
      <c r="C21" s="9"/>
      <c r="D21" s="9"/>
      <c r="E21" s="9"/>
      <c r="F21" s="9"/>
      <c r="G21" s="9"/>
      <c r="H21" s="9"/>
      <c r="I21" s="9"/>
      <c r="J21" s="9"/>
      <c r="K21" s="35"/>
    </row>
    <row r="22" spans="2:11" ht="15">
      <c r="B22" s="34" t="s">
        <v>539</v>
      </c>
      <c r="C22" s="159" t="s">
        <v>526</v>
      </c>
      <c r="D22" s="159"/>
      <c r="E22" s="160"/>
      <c r="F22" s="9"/>
      <c r="G22" s="9" t="s">
        <v>539</v>
      </c>
      <c r="H22" s="159" t="s">
        <v>526</v>
      </c>
      <c r="I22" s="159"/>
      <c r="J22" s="160"/>
      <c r="K22" s="35"/>
    </row>
    <row r="23" spans="2:11" ht="14.25">
      <c r="B23" s="34"/>
      <c r="C23" s="9"/>
      <c r="D23" s="9"/>
      <c r="E23" s="9"/>
      <c r="F23" s="9"/>
      <c r="G23" s="9"/>
      <c r="H23" s="9"/>
      <c r="I23" s="9"/>
      <c r="J23" s="9"/>
      <c r="K23" s="35"/>
    </row>
    <row r="24" spans="2:11" ht="15">
      <c r="B24" s="34" t="s">
        <v>540</v>
      </c>
      <c r="C24" s="159" t="s">
        <v>526</v>
      </c>
      <c r="D24" s="159"/>
      <c r="E24" s="160"/>
      <c r="F24" s="9"/>
      <c r="G24" s="9" t="s">
        <v>540</v>
      </c>
      <c r="H24" s="159" t="s">
        <v>526</v>
      </c>
      <c r="I24" s="159"/>
      <c r="J24" s="160"/>
      <c r="K24" s="35"/>
    </row>
    <row r="25" spans="2:11" ht="14.25">
      <c r="B25" s="34"/>
      <c r="C25" s="9"/>
      <c r="D25" s="9"/>
      <c r="E25" s="9"/>
      <c r="F25" s="9"/>
      <c r="G25" s="9"/>
      <c r="H25" s="9"/>
      <c r="I25" s="9"/>
      <c r="J25" s="9"/>
      <c r="K25" s="35"/>
    </row>
    <row r="26" spans="2:11" ht="14.25">
      <c r="B26" s="34" t="s">
        <v>541</v>
      </c>
      <c r="C26" s="30" t="s">
        <v>526</v>
      </c>
      <c r="D26" s="9" t="s">
        <v>544</v>
      </c>
      <c r="E26" s="30"/>
      <c r="F26" s="9"/>
      <c r="G26" s="9" t="s">
        <v>541</v>
      </c>
      <c r="H26" s="30" t="s">
        <v>526</v>
      </c>
      <c r="I26" s="9" t="s">
        <v>544</v>
      </c>
      <c r="J26" s="30"/>
      <c r="K26" s="35"/>
    </row>
    <row r="27" spans="2:11" ht="14.25">
      <c r="B27" s="34"/>
      <c r="C27" s="9"/>
      <c r="D27" s="9"/>
      <c r="E27" s="9"/>
      <c r="F27" s="9"/>
      <c r="G27" s="9"/>
      <c r="H27" s="9"/>
      <c r="I27" s="9"/>
      <c r="J27" s="9"/>
      <c r="K27" s="35"/>
    </row>
    <row r="28" spans="2:11" ht="15">
      <c r="B28" s="34" t="s">
        <v>542</v>
      </c>
      <c r="C28" s="159" t="s">
        <v>526</v>
      </c>
      <c r="D28" s="159"/>
      <c r="E28" s="160"/>
      <c r="F28" s="9"/>
      <c r="G28" s="9" t="s">
        <v>542</v>
      </c>
      <c r="H28" s="159" t="s">
        <v>526</v>
      </c>
      <c r="I28" s="159"/>
      <c r="J28" s="160"/>
      <c r="K28" s="35"/>
    </row>
    <row r="29" spans="2:11" ht="14.25">
      <c r="B29" s="34"/>
      <c r="C29" s="9"/>
      <c r="D29" s="9"/>
      <c r="E29" s="9"/>
      <c r="F29" s="9"/>
      <c r="G29" s="9"/>
      <c r="H29" s="9"/>
      <c r="I29" s="9"/>
      <c r="J29" s="9"/>
      <c r="K29" s="35"/>
    </row>
    <row r="30" spans="2:11" ht="15">
      <c r="B30" s="34" t="s">
        <v>543</v>
      </c>
      <c r="C30" s="159" t="s">
        <v>526</v>
      </c>
      <c r="D30" s="159"/>
      <c r="E30" s="160"/>
      <c r="F30" s="9"/>
      <c r="G30" s="161"/>
      <c r="H30" s="161"/>
      <c r="I30" s="161"/>
      <c r="J30" s="161"/>
      <c r="K30" s="162"/>
    </row>
    <row r="31" spans="2:11" ht="14.25">
      <c r="B31" s="34"/>
      <c r="C31" s="9"/>
      <c r="D31" s="9"/>
      <c r="E31" s="9"/>
      <c r="F31" s="9"/>
      <c r="G31" s="163"/>
      <c r="H31" s="163"/>
      <c r="I31" s="163"/>
      <c r="J31" s="163"/>
      <c r="K31" s="164"/>
    </row>
    <row r="32" spans="2:11" ht="5.25" customHeight="1" thickBot="1"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6" customHeight="1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30.75" customHeight="1">
      <c r="B34" s="158" t="s">
        <v>557</v>
      </c>
      <c r="C34" s="158"/>
      <c r="D34" s="158"/>
      <c r="E34" s="158"/>
      <c r="F34" s="158"/>
      <c r="G34" s="158"/>
      <c r="H34" s="158"/>
      <c r="I34" s="158"/>
      <c r="J34" s="158"/>
      <c r="K34" s="6"/>
    </row>
    <row r="35" ht="12.75" customHeight="1"/>
    <row r="36" spans="2:7" ht="15">
      <c r="B36" s="8" t="s">
        <v>549</v>
      </c>
      <c r="G36" s="8" t="s">
        <v>550</v>
      </c>
    </row>
    <row r="37" spans="2:7" ht="18" customHeight="1">
      <c r="B37" s="5" t="s">
        <v>551</v>
      </c>
      <c r="G37" s="5" t="s">
        <v>554</v>
      </c>
    </row>
    <row r="38" spans="2:7" ht="18" customHeight="1">
      <c r="B38" s="5" t="s">
        <v>552</v>
      </c>
      <c r="G38" s="5" t="s">
        <v>555</v>
      </c>
    </row>
    <row r="39" spans="2:7" ht="18" customHeight="1">
      <c r="B39" s="5" t="s">
        <v>553</v>
      </c>
      <c r="G39" s="5" t="s">
        <v>556</v>
      </c>
    </row>
    <row r="43" ht="15" thickBot="1"/>
    <row r="44" spans="7:10" ht="14.25">
      <c r="G44" s="149" t="s">
        <v>1385</v>
      </c>
      <c r="H44" s="150"/>
      <c r="I44" s="150"/>
      <c r="J44" s="151"/>
    </row>
    <row r="45" spans="7:10" ht="14.25">
      <c r="G45" s="152"/>
      <c r="H45" s="153"/>
      <c r="I45" s="153"/>
      <c r="J45" s="154"/>
    </row>
    <row r="46" spans="7:10" ht="15" thickBot="1">
      <c r="G46" s="155"/>
      <c r="H46" s="156"/>
      <c r="I46" s="156"/>
      <c r="J46" s="157"/>
    </row>
  </sheetData>
  <sheetProtection/>
  <mergeCells count="24">
    <mergeCell ref="B1:E6"/>
    <mergeCell ref="B8:E10"/>
    <mergeCell ref="G1:J1"/>
    <mergeCell ref="G8:J8"/>
    <mergeCell ref="G9:J9"/>
    <mergeCell ref="G10:J10"/>
    <mergeCell ref="G2:K3"/>
    <mergeCell ref="G5:K6"/>
    <mergeCell ref="G15:H15"/>
    <mergeCell ref="G18:H18"/>
    <mergeCell ref="G11:J11"/>
    <mergeCell ref="C30:E30"/>
    <mergeCell ref="H20:J20"/>
    <mergeCell ref="H22:J22"/>
    <mergeCell ref="H24:J24"/>
    <mergeCell ref="H28:J28"/>
    <mergeCell ref="C28:E28"/>
    <mergeCell ref="G44:J46"/>
    <mergeCell ref="B34:J34"/>
    <mergeCell ref="C20:E20"/>
    <mergeCell ref="C22:E22"/>
    <mergeCell ref="C24:E24"/>
    <mergeCell ref="G30:K30"/>
    <mergeCell ref="G31:K31"/>
  </mergeCells>
  <printOptions/>
  <pageMargins left="0.25" right="0.25" top="0.75" bottom="0.75" header="0.3" footer="0.3"/>
  <pageSetup fitToHeight="1" fitToWidth="1" horizontalDpi="1200" verticalDpi="1200" orientation="portrait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24"/>
  <sheetViews>
    <sheetView tabSelected="1" zoomScaleSheetLayoutView="100" workbookViewId="0" topLeftCell="A297">
      <selection activeCell="D309" sqref="D309"/>
    </sheetView>
  </sheetViews>
  <sheetFormatPr defaultColWidth="8.6640625" defaultRowHeight="15.75" customHeight="1"/>
  <cols>
    <col min="1" max="1" width="13.4453125" style="1" customWidth="1"/>
    <col min="2" max="2" width="10.88671875" style="1" customWidth="1"/>
    <col min="3" max="3" width="6.10546875" style="13" customWidth="1"/>
    <col min="4" max="4" width="2.5546875" style="14" customWidth="1"/>
    <col min="5" max="5" width="1.66796875" style="1" customWidth="1"/>
    <col min="6" max="6" width="0.88671875" style="20" customWidth="1"/>
    <col min="7" max="7" width="3.5546875" style="12" customWidth="1"/>
    <col min="8" max="8" width="4.3359375" style="64" customWidth="1"/>
    <col min="9" max="9" width="0.671875" style="14" customWidth="1"/>
    <col min="10" max="10" width="13.4453125" style="1" customWidth="1"/>
    <col min="11" max="11" width="10.88671875" style="1" customWidth="1"/>
    <col min="12" max="12" width="6.10546875" style="13" customWidth="1"/>
    <col min="13" max="13" width="2.5546875" style="14" customWidth="1"/>
    <col min="14" max="14" width="1.66796875" style="14" customWidth="1"/>
    <col min="15" max="15" width="0.88671875" style="20" customWidth="1"/>
    <col min="16" max="16" width="4.3359375" style="22" customWidth="1"/>
    <col min="17" max="17" width="4.3359375" style="64" customWidth="1"/>
    <col min="18" max="16384" width="8.6640625" style="1" customWidth="1"/>
  </cols>
  <sheetData>
    <row r="1" ht="3" customHeight="1"/>
    <row r="2" spans="3:11" ht="27" customHeight="1">
      <c r="C2" s="86" t="s">
        <v>1600</v>
      </c>
      <c r="D2" s="87"/>
      <c r="E2" s="86"/>
      <c r="F2" s="88"/>
      <c r="G2" s="89"/>
      <c r="H2" s="90"/>
      <c r="I2" s="87"/>
      <c r="J2" s="86"/>
      <c r="K2" s="85"/>
    </row>
    <row r="3" spans="3:11" ht="15.75" customHeight="1">
      <c r="C3" s="76" t="s">
        <v>1749</v>
      </c>
      <c r="D3" s="77"/>
      <c r="E3" s="76"/>
      <c r="F3" s="77"/>
      <c r="G3" s="78"/>
      <c r="H3" s="78"/>
      <c r="I3" s="77"/>
      <c r="J3" s="76"/>
      <c r="K3" s="79"/>
    </row>
    <row r="4" spans="1:17" ht="15.75" customHeight="1">
      <c r="A4" s="75"/>
      <c r="B4" s="75"/>
      <c r="C4" s="75"/>
      <c r="D4" s="80"/>
      <c r="E4" s="75"/>
      <c r="F4" s="81"/>
      <c r="G4" s="82"/>
      <c r="H4" s="83" t="s">
        <v>1750</v>
      </c>
      <c r="I4" s="80"/>
      <c r="J4" s="75"/>
      <c r="K4" s="75"/>
      <c r="L4" s="75"/>
      <c r="M4" s="80"/>
      <c r="N4" s="80"/>
      <c r="O4" s="81"/>
      <c r="P4" s="84"/>
      <c r="Q4" s="83"/>
    </row>
    <row r="5" spans="1:17" ht="15.75" customHeight="1">
      <c r="A5" s="75"/>
      <c r="B5" s="75"/>
      <c r="C5" s="75" t="s">
        <v>1763</v>
      </c>
      <c r="D5" s="80"/>
      <c r="E5" s="75"/>
      <c r="F5" s="81"/>
      <c r="G5" s="82"/>
      <c r="H5" s="83"/>
      <c r="I5" s="80"/>
      <c r="J5" s="75"/>
      <c r="K5" s="75"/>
      <c r="L5" s="75"/>
      <c r="M5" s="80"/>
      <c r="N5" s="80"/>
      <c r="O5" s="81"/>
      <c r="P5" s="84"/>
      <c r="Q5" s="83"/>
    </row>
    <row r="6" spans="1:17" ht="15.75" customHeight="1">
      <c r="A6" s="135" t="s">
        <v>1752</v>
      </c>
      <c r="B6" s="135"/>
      <c r="C6" s="135"/>
      <c r="D6" s="136"/>
      <c r="E6" s="135"/>
      <c r="F6" s="137"/>
      <c r="G6" s="138"/>
      <c r="H6" s="139"/>
      <c r="I6" s="136"/>
      <c r="J6" s="135" t="s">
        <v>1754</v>
      </c>
      <c r="K6" s="135" t="s">
        <v>1756</v>
      </c>
      <c r="L6" s="135"/>
      <c r="M6" s="136"/>
      <c r="N6" s="136"/>
      <c r="O6" s="137"/>
      <c r="P6" s="140"/>
      <c r="Q6" s="83"/>
    </row>
    <row r="7" spans="1:17" ht="15.75" customHeight="1">
      <c r="A7" s="135" t="s">
        <v>1753</v>
      </c>
      <c r="B7" s="135"/>
      <c r="C7" s="135"/>
      <c r="D7" s="136"/>
      <c r="E7" s="135"/>
      <c r="F7" s="137"/>
      <c r="G7" s="138"/>
      <c r="H7" s="139"/>
      <c r="I7" s="136"/>
      <c r="J7" s="135" t="s">
        <v>1755</v>
      </c>
      <c r="K7" s="135" t="s">
        <v>1757</v>
      </c>
      <c r="L7" s="135" t="s">
        <v>1758</v>
      </c>
      <c r="M7" s="136"/>
      <c r="N7" s="136"/>
      <c r="O7" s="137"/>
      <c r="P7" s="140"/>
      <c r="Q7" s="83"/>
    </row>
    <row r="8" spans="1:17" ht="15.75" customHeight="1">
      <c r="A8" s="135" t="s">
        <v>1751</v>
      </c>
      <c r="B8" s="135" t="s">
        <v>1759</v>
      </c>
      <c r="C8" s="135"/>
      <c r="D8" s="136"/>
      <c r="E8" s="135"/>
      <c r="F8" s="137"/>
      <c r="G8" s="138"/>
      <c r="H8" s="139"/>
      <c r="I8" s="136"/>
      <c r="J8" s="135" t="s">
        <v>1761</v>
      </c>
      <c r="K8" s="135"/>
      <c r="L8" s="135"/>
      <c r="M8" s="136"/>
      <c r="N8" s="136"/>
      <c r="O8" s="137"/>
      <c r="P8" s="140"/>
      <c r="Q8" s="83"/>
    </row>
    <row r="9" spans="1:17" ht="15.75" customHeight="1">
      <c r="A9" s="135" t="s">
        <v>1760</v>
      </c>
      <c r="B9" s="135"/>
      <c r="C9" s="135"/>
      <c r="D9" s="136"/>
      <c r="E9" s="135"/>
      <c r="F9" s="137"/>
      <c r="G9" s="138"/>
      <c r="H9" s="139"/>
      <c r="I9" s="136"/>
      <c r="J9" s="135" t="s">
        <v>1762</v>
      </c>
      <c r="K9" s="135"/>
      <c r="L9" s="135"/>
      <c r="M9" s="136"/>
      <c r="N9" s="136"/>
      <c r="O9" s="137"/>
      <c r="P9" s="140"/>
      <c r="Q9" s="83"/>
    </row>
    <row r="10" spans="1:17" ht="15.75" customHeight="1">
      <c r="A10" s="135" t="s">
        <v>1764</v>
      </c>
      <c r="B10" s="135"/>
      <c r="C10" s="135"/>
      <c r="D10" s="136"/>
      <c r="E10" s="135"/>
      <c r="F10" s="137"/>
      <c r="G10" s="138"/>
      <c r="H10" s="139"/>
      <c r="I10" s="136"/>
      <c r="J10" s="135" t="s">
        <v>1765</v>
      </c>
      <c r="K10" s="135"/>
      <c r="L10" s="135"/>
      <c r="M10" s="136"/>
      <c r="N10" s="136"/>
      <c r="O10" s="137"/>
      <c r="P10" s="140"/>
      <c r="Q10" s="83"/>
    </row>
    <row r="11" spans="1:17" ht="15.75" customHeight="1">
      <c r="A11" s="135" t="s">
        <v>1766</v>
      </c>
      <c r="B11" s="135"/>
      <c r="C11" s="135"/>
      <c r="D11" s="136"/>
      <c r="E11" s="135"/>
      <c r="F11" s="137"/>
      <c r="G11" s="138"/>
      <c r="H11" s="139"/>
      <c r="I11" s="136"/>
      <c r="J11" s="135" t="s">
        <v>1983</v>
      </c>
      <c r="K11" s="135"/>
      <c r="L11" s="135"/>
      <c r="M11" s="136"/>
      <c r="N11" s="136"/>
      <c r="O11" s="137"/>
      <c r="P11" s="140"/>
      <c r="Q11" s="83"/>
    </row>
    <row r="12" spans="1:17" ht="15.75" customHeight="1">
      <c r="A12" s="75"/>
      <c r="B12" s="75"/>
      <c r="C12" s="75" t="s">
        <v>2004</v>
      </c>
      <c r="D12" s="80"/>
      <c r="E12" s="75"/>
      <c r="F12" s="81"/>
      <c r="G12" s="82"/>
      <c r="H12" s="83"/>
      <c r="I12" s="80"/>
      <c r="J12" s="75"/>
      <c r="K12" s="75"/>
      <c r="L12" s="75"/>
      <c r="M12" s="80"/>
      <c r="N12" s="80"/>
      <c r="O12" s="81"/>
      <c r="P12" s="84"/>
      <c r="Q12" s="83"/>
    </row>
    <row r="13" spans="1:17" ht="15.75" customHeight="1">
      <c r="A13" s="75"/>
      <c r="B13" s="75"/>
      <c r="C13" s="75"/>
      <c r="D13" s="80"/>
      <c r="E13" s="75" t="s">
        <v>1981</v>
      </c>
      <c r="F13" s="81"/>
      <c r="G13" s="82"/>
      <c r="H13" s="83"/>
      <c r="I13" s="80"/>
      <c r="J13" s="75"/>
      <c r="K13" s="75"/>
      <c r="L13" s="75"/>
      <c r="M13" s="80"/>
      <c r="N13" s="80"/>
      <c r="O13" s="81"/>
      <c r="P13" s="84"/>
      <c r="Q13" s="83"/>
    </row>
    <row r="14" spans="1:17" ht="15.75" customHeight="1">
      <c r="A14" s="75"/>
      <c r="B14" s="75" t="s">
        <v>1982</v>
      </c>
      <c r="C14" s="75"/>
      <c r="D14" s="80"/>
      <c r="E14" s="75"/>
      <c r="F14" s="81"/>
      <c r="G14" s="82"/>
      <c r="H14" s="83"/>
      <c r="I14" s="80"/>
      <c r="J14" s="75"/>
      <c r="K14" s="75"/>
      <c r="L14" s="75"/>
      <c r="M14" s="80"/>
      <c r="N14" s="80"/>
      <c r="O14" s="81"/>
      <c r="P14" s="84"/>
      <c r="Q14" s="83"/>
    </row>
    <row r="15" spans="1:17" ht="15.75" customHeight="1">
      <c r="A15" s="75"/>
      <c r="B15" s="141" t="s">
        <v>2001</v>
      </c>
      <c r="C15" s="141"/>
      <c r="D15" s="142"/>
      <c r="E15" s="141"/>
      <c r="F15" s="143"/>
      <c r="G15" s="141"/>
      <c r="H15" s="144"/>
      <c r="I15" s="142"/>
      <c r="J15" s="141"/>
      <c r="K15" s="75"/>
      <c r="L15" s="75"/>
      <c r="M15" s="80"/>
      <c r="N15" s="80"/>
      <c r="O15" s="81"/>
      <c r="P15" s="84"/>
      <c r="Q15" s="83"/>
    </row>
    <row r="16" spans="1:17" ht="15.75" customHeight="1">
      <c r="A16" s="75"/>
      <c r="B16" s="75" t="s">
        <v>2002</v>
      </c>
      <c r="C16" s="75"/>
      <c r="D16" s="80"/>
      <c r="E16" s="75"/>
      <c r="F16" s="81"/>
      <c r="G16" s="82"/>
      <c r="H16" s="83"/>
      <c r="I16" s="80"/>
      <c r="J16" s="75"/>
      <c r="K16" s="75"/>
      <c r="L16" s="75"/>
      <c r="M16" s="80"/>
      <c r="N16" s="80"/>
      <c r="O16" s="81"/>
      <c r="P16" s="84"/>
      <c r="Q16" s="83"/>
    </row>
    <row r="17" spans="1:17" ht="15.75" customHeight="1">
      <c r="A17" s="75"/>
      <c r="B17" s="75" t="s">
        <v>2003</v>
      </c>
      <c r="C17" s="75"/>
      <c r="D17" s="80"/>
      <c r="E17" s="75"/>
      <c r="F17" s="81"/>
      <c r="G17" s="82"/>
      <c r="H17" s="83"/>
      <c r="I17" s="80"/>
      <c r="J17" s="75"/>
      <c r="K17" s="75"/>
      <c r="L17" s="75"/>
      <c r="M17" s="80"/>
      <c r="N17" s="80"/>
      <c r="O17" s="81"/>
      <c r="P17" s="84"/>
      <c r="Q17" s="83"/>
    </row>
    <row r="18" spans="1:17" ht="15.75" customHeight="1">
      <c r="A18" s="75"/>
      <c r="B18" s="75" t="s">
        <v>1984</v>
      </c>
      <c r="C18" s="75"/>
      <c r="D18" s="80"/>
      <c r="E18" s="75"/>
      <c r="F18" s="81"/>
      <c r="G18" s="82"/>
      <c r="H18" s="83"/>
      <c r="I18" s="80"/>
      <c r="J18" s="75"/>
      <c r="K18" s="75"/>
      <c r="L18" s="75"/>
      <c r="M18" s="80"/>
      <c r="N18" s="80"/>
      <c r="O18" s="81"/>
      <c r="P18" s="84"/>
      <c r="Q18" s="83"/>
    </row>
    <row r="19" spans="1:17" ht="15.75" customHeight="1">
      <c r="A19" s="75"/>
      <c r="B19" s="75" t="s">
        <v>1985</v>
      </c>
      <c r="C19" s="75"/>
      <c r="D19" s="80"/>
      <c r="E19" s="75"/>
      <c r="F19" s="81"/>
      <c r="G19" s="82"/>
      <c r="H19" s="83"/>
      <c r="I19" s="80"/>
      <c r="J19" s="75"/>
      <c r="K19" s="75"/>
      <c r="L19" s="75"/>
      <c r="M19" s="80"/>
      <c r="N19" s="80"/>
      <c r="O19" s="81"/>
      <c r="P19" s="84"/>
      <c r="Q19" s="83"/>
    </row>
    <row r="20" spans="1:17" ht="15.75" customHeight="1">
      <c r="A20" s="75"/>
      <c r="B20" s="75"/>
      <c r="C20" s="75"/>
      <c r="D20" s="80"/>
      <c r="E20" s="75"/>
      <c r="F20" s="81"/>
      <c r="G20" s="82"/>
      <c r="H20" s="83"/>
      <c r="I20" s="80"/>
      <c r="J20" s="75"/>
      <c r="K20" s="75"/>
      <c r="L20" s="75"/>
      <c r="M20" s="80"/>
      <c r="N20" s="80"/>
      <c r="O20" s="81"/>
      <c r="P20" s="84"/>
      <c r="Q20" s="83"/>
    </row>
    <row r="21" spans="1:17" ht="15.75" customHeight="1">
      <c r="A21" s="192" t="s">
        <v>1792</v>
      </c>
      <c r="B21" s="193"/>
      <c r="C21" s="194"/>
      <c r="D21" s="194"/>
      <c r="E21" s="194"/>
      <c r="F21" s="194"/>
      <c r="G21" s="194"/>
      <c r="H21" s="194"/>
      <c r="J21" s="195" t="s">
        <v>1327</v>
      </c>
      <c r="K21" s="195"/>
      <c r="L21" s="196"/>
      <c r="M21" s="196"/>
      <c r="N21" s="196"/>
      <c r="O21" s="196"/>
      <c r="P21" s="196"/>
      <c r="Q21" s="196"/>
    </row>
    <row r="22" spans="1:17" ht="15.75" customHeight="1">
      <c r="A22" s="15" t="s">
        <v>587</v>
      </c>
      <c r="B22" s="15" t="s">
        <v>523</v>
      </c>
      <c r="C22" s="15" t="s">
        <v>588</v>
      </c>
      <c r="D22" s="188" t="s">
        <v>522</v>
      </c>
      <c r="E22" s="188"/>
      <c r="F22" s="19"/>
      <c r="G22" s="18" t="s">
        <v>524</v>
      </c>
      <c r="H22" s="63" t="s">
        <v>525</v>
      </c>
      <c r="I22" s="16"/>
      <c r="J22" s="15" t="s">
        <v>587</v>
      </c>
      <c r="K22" s="15" t="s">
        <v>523</v>
      </c>
      <c r="L22" s="15" t="s">
        <v>588</v>
      </c>
      <c r="M22" s="189" t="s">
        <v>522</v>
      </c>
      <c r="N22" s="190"/>
      <c r="O22" s="19"/>
      <c r="P22" s="18" t="s">
        <v>524</v>
      </c>
      <c r="Q22" s="63" t="s">
        <v>525</v>
      </c>
    </row>
    <row r="23" spans="1:17" ht="15.75" customHeight="1">
      <c r="A23" s="184" t="s">
        <v>589</v>
      </c>
      <c r="B23" s="185"/>
      <c r="C23" s="185"/>
      <c r="D23" s="185"/>
      <c r="E23" s="185"/>
      <c r="F23" s="185"/>
      <c r="G23" s="185"/>
      <c r="H23" s="185"/>
      <c r="I23" s="16"/>
      <c r="J23" s="182" t="s">
        <v>670</v>
      </c>
      <c r="K23" s="183"/>
      <c r="L23" s="183"/>
      <c r="M23" s="183"/>
      <c r="N23" s="183"/>
      <c r="O23" s="183"/>
      <c r="P23" s="183"/>
      <c r="Q23" s="183"/>
    </row>
    <row r="24" spans="1:17" ht="15.75" customHeight="1">
      <c r="A24" s="91" t="s">
        <v>527</v>
      </c>
      <c r="B24" s="91" t="s">
        <v>637</v>
      </c>
      <c r="C24" s="92" t="s">
        <v>437</v>
      </c>
      <c r="D24" s="130" t="s">
        <v>607</v>
      </c>
      <c r="E24" s="91" t="s">
        <v>632</v>
      </c>
      <c r="F24" s="93"/>
      <c r="G24" s="148">
        <v>0.86</v>
      </c>
      <c r="H24" s="95" t="str">
        <f aca="true" t="shared" si="0" ref="H24:H31">IF(D24="___",D24,G24*D24)</f>
        <v>___</v>
      </c>
      <c r="J24" s="105" t="s">
        <v>671</v>
      </c>
      <c r="K24" s="91" t="s">
        <v>1705</v>
      </c>
      <c r="L24" s="92" t="s">
        <v>1699</v>
      </c>
      <c r="M24" s="130" t="s">
        <v>607</v>
      </c>
      <c r="N24" s="91" t="s">
        <v>632</v>
      </c>
      <c r="O24" s="93"/>
      <c r="P24" s="94">
        <v>0.86</v>
      </c>
      <c r="Q24" s="95" t="str">
        <f>IF(M24="___",M24,P24*M24)</f>
        <v>___</v>
      </c>
    </row>
    <row r="25" spans="1:17" ht="15.75" customHeight="1">
      <c r="A25" s="91" t="s">
        <v>527</v>
      </c>
      <c r="B25" s="91" t="s">
        <v>615</v>
      </c>
      <c r="C25" s="92" t="s">
        <v>438</v>
      </c>
      <c r="D25" s="130" t="s">
        <v>607</v>
      </c>
      <c r="E25" s="91" t="s">
        <v>632</v>
      </c>
      <c r="F25" s="93"/>
      <c r="G25" s="148">
        <v>1.06</v>
      </c>
      <c r="H25" s="95" t="str">
        <f t="shared" si="0"/>
        <v>___</v>
      </c>
      <c r="J25" s="92" t="s">
        <v>677</v>
      </c>
      <c r="K25" s="91" t="s">
        <v>678</v>
      </c>
      <c r="L25" s="92" t="s">
        <v>465</v>
      </c>
      <c r="M25" s="130" t="s">
        <v>607</v>
      </c>
      <c r="N25" s="91" t="s">
        <v>632</v>
      </c>
      <c r="O25" s="93"/>
      <c r="P25" s="94">
        <v>2.26</v>
      </c>
      <c r="Q25" s="95" t="str">
        <f>IF(M25="___",M25,P25*M25)</f>
        <v>___</v>
      </c>
    </row>
    <row r="26" spans="1:17" ht="15.75" customHeight="1">
      <c r="A26" s="96" t="s">
        <v>527</v>
      </c>
      <c r="B26" s="91" t="s">
        <v>591</v>
      </c>
      <c r="C26" s="92" t="s">
        <v>281</v>
      </c>
      <c r="D26" s="130" t="s">
        <v>607</v>
      </c>
      <c r="E26" s="91" t="s">
        <v>632</v>
      </c>
      <c r="F26" s="93"/>
      <c r="G26" s="148">
        <v>15.96</v>
      </c>
      <c r="H26" s="95" t="str">
        <f t="shared" si="0"/>
        <v>___</v>
      </c>
      <c r="J26" s="104" t="s">
        <v>677</v>
      </c>
      <c r="K26" s="91" t="s">
        <v>1585</v>
      </c>
      <c r="L26" s="106" t="s">
        <v>1494</v>
      </c>
      <c r="M26" s="130" t="s">
        <v>607</v>
      </c>
      <c r="N26" s="91" t="s">
        <v>632</v>
      </c>
      <c r="O26" s="93"/>
      <c r="P26" s="94">
        <v>2.26</v>
      </c>
      <c r="Q26" s="95" t="str">
        <f>IF(M26="___",M26,P26*M26)</f>
        <v>___</v>
      </c>
    </row>
    <row r="27" spans="1:17" ht="15.75" customHeight="1">
      <c r="A27" s="96" t="s">
        <v>529</v>
      </c>
      <c r="B27" s="91" t="s">
        <v>618</v>
      </c>
      <c r="C27" s="92" t="s">
        <v>1907</v>
      </c>
      <c r="D27" s="130" t="s">
        <v>607</v>
      </c>
      <c r="E27" s="91" t="s">
        <v>632</v>
      </c>
      <c r="F27" s="93"/>
      <c r="G27" s="148">
        <v>0.27</v>
      </c>
      <c r="H27" s="95" t="str">
        <f t="shared" si="0"/>
        <v>___</v>
      </c>
      <c r="J27" s="104" t="s">
        <v>1700</v>
      </c>
      <c r="K27" s="91" t="s">
        <v>1701</v>
      </c>
      <c r="L27" s="106" t="s">
        <v>1703</v>
      </c>
      <c r="M27" s="130" t="s">
        <v>607</v>
      </c>
      <c r="N27" s="91" t="s">
        <v>632</v>
      </c>
      <c r="O27" s="93"/>
      <c r="P27" s="94">
        <v>1.46</v>
      </c>
      <c r="Q27" s="95" t="str">
        <f>IF(M27="___",M27,P27*M27)</f>
        <v>___</v>
      </c>
    </row>
    <row r="28" spans="1:17" ht="15.75" customHeight="1">
      <c r="A28" s="96" t="s">
        <v>529</v>
      </c>
      <c r="B28" s="91" t="s">
        <v>619</v>
      </c>
      <c r="C28" s="92" t="s">
        <v>1908</v>
      </c>
      <c r="D28" s="130" t="s">
        <v>607</v>
      </c>
      <c r="E28" s="91" t="s">
        <v>632</v>
      </c>
      <c r="F28" s="93"/>
      <c r="G28" s="148">
        <v>0.56</v>
      </c>
      <c r="H28" s="95" t="str">
        <f t="shared" si="0"/>
        <v>___</v>
      </c>
      <c r="J28" s="104" t="s">
        <v>1700</v>
      </c>
      <c r="K28" s="97" t="s">
        <v>1702</v>
      </c>
      <c r="L28" s="106" t="s">
        <v>1704</v>
      </c>
      <c r="M28" s="130" t="s">
        <v>607</v>
      </c>
      <c r="N28" s="91" t="s">
        <v>632</v>
      </c>
      <c r="O28" s="93"/>
      <c r="P28" s="94">
        <v>1.46</v>
      </c>
      <c r="Q28" s="95" t="str">
        <f>IF(M28="___",M28,P28*M28)</f>
        <v>___</v>
      </c>
    </row>
    <row r="29" spans="1:17" ht="15.75" customHeight="1">
      <c r="A29" s="96" t="s">
        <v>529</v>
      </c>
      <c r="B29" s="91" t="s">
        <v>641</v>
      </c>
      <c r="C29" s="92" t="s">
        <v>1909</v>
      </c>
      <c r="D29" s="130" t="s">
        <v>607</v>
      </c>
      <c r="E29" s="91" t="s">
        <v>633</v>
      </c>
      <c r="F29" s="93"/>
      <c r="G29" s="148">
        <v>7.96</v>
      </c>
      <c r="H29" s="95" t="str">
        <f t="shared" si="0"/>
        <v>___</v>
      </c>
      <c r="J29" s="197" t="s">
        <v>1887</v>
      </c>
      <c r="K29" s="198"/>
      <c r="L29" s="198"/>
      <c r="M29" s="198"/>
      <c r="N29" s="198"/>
      <c r="O29" s="198"/>
      <c r="P29" s="198"/>
      <c r="Q29" s="199"/>
    </row>
    <row r="30" spans="1:17" ht="15.75" customHeight="1">
      <c r="A30" s="96" t="s">
        <v>529</v>
      </c>
      <c r="B30" s="91" t="s">
        <v>620</v>
      </c>
      <c r="C30" s="92" t="s">
        <v>1910</v>
      </c>
      <c r="D30" s="130" t="s">
        <v>607</v>
      </c>
      <c r="E30" s="91" t="s">
        <v>632</v>
      </c>
      <c r="F30" s="93"/>
      <c r="G30" s="148">
        <v>0.29</v>
      </c>
      <c r="H30" s="95" t="str">
        <f t="shared" si="0"/>
        <v>___</v>
      </c>
      <c r="J30" s="184" t="s">
        <v>1747</v>
      </c>
      <c r="K30" s="185"/>
      <c r="L30" s="185"/>
      <c r="M30" s="185"/>
      <c r="N30" s="185"/>
      <c r="O30" s="185"/>
      <c r="P30" s="185"/>
      <c r="Q30" s="185"/>
    </row>
    <row r="31" spans="1:17" ht="15.75" customHeight="1">
      <c r="A31" s="96" t="s">
        <v>529</v>
      </c>
      <c r="B31" s="91" t="s">
        <v>621</v>
      </c>
      <c r="C31" s="92" t="s">
        <v>1911</v>
      </c>
      <c r="D31" s="130" t="s">
        <v>607</v>
      </c>
      <c r="E31" s="91" t="s">
        <v>632</v>
      </c>
      <c r="F31" s="93"/>
      <c r="G31" s="148">
        <v>0.59</v>
      </c>
      <c r="H31" s="95" t="str">
        <f t="shared" si="0"/>
        <v>___</v>
      </c>
      <c r="J31" s="107" t="s">
        <v>587</v>
      </c>
      <c r="K31" s="107" t="s">
        <v>523</v>
      </c>
      <c r="L31" s="107" t="s">
        <v>588</v>
      </c>
      <c r="M31" s="191" t="s">
        <v>522</v>
      </c>
      <c r="N31" s="191"/>
      <c r="O31" s="107"/>
      <c r="P31" s="108" t="s">
        <v>524</v>
      </c>
      <c r="Q31" s="108" t="s">
        <v>525</v>
      </c>
    </row>
    <row r="32" spans="1:17" ht="15.75" customHeight="1">
      <c r="A32" s="91"/>
      <c r="B32" s="91"/>
      <c r="C32" s="92"/>
      <c r="D32" s="131"/>
      <c r="E32" s="91"/>
      <c r="F32" s="93"/>
      <c r="G32" s="94"/>
      <c r="H32" s="95"/>
      <c r="J32" s="91" t="s">
        <v>1734</v>
      </c>
      <c r="K32" s="91" t="s">
        <v>1716</v>
      </c>
      <c r="L32" s="92" t="s">
        <v>1717</v>
      </c>
      <c r="M32" s="130" t="s">
        <v>607</v>
      </c>
      <c r="N32" s="91" t="s">
        <v>684</v>
      </c>
      <c r="O32" s="93"/>
      <c r="P32" s="94">
        <v>40.96</v>
      </c>
      <c r="Q32" s="95" t="str">
        <f aca="true" t="shared" si="1" ref="Q32:Q48">IF(M32="___",M32,P32*M32)</f>
        <v>___</v>
      </c>
    </row>
    <row r="33" spans="1:17" ht="15.75" customHeight="1">
      <c r="A33" s="182" t="s">
        <v>598</v>
      </c>
      <c r="B33" s="183"/>
      <c r="C33" s="183"/>
      <c r="D33" s="183"/>
      <c r="E33" s="183"/>
      <c r="F33" s="183"/>
      <c r="G33" s="183"/>
      <c r="H33" s="183"/>
      <c r="J33" s="91" t="s">
        <v>1592</v>
      </c>
      <c r="K33" s="91" t="s">
        <v>1716</v>
      </c>
      <c r="L33" s="92" t="s">
        <v>1718</v>
      </c>
      <c r="M33" s="130" t="s">
        <v>607</v>
      </c>
      <c r="N33" s="91" t="s">
        <v>684</v>
      </c>
      <c r="O33" s="93"/>
      <c r="P33" s="94">
        <v>43.96</v>
      </c>
      <c r="Q33" s="95" t="str">
        <f t="shared" si="1"/>
        <v>___</v>
      </c>
    </row>
    <row r="34" spans="1:17" ht="15.75" customHeight="1">
      <c r="A34" s="91" t="s">
        <v>638</v>
      </c>
      <c r="B34" s="91" t="s">
        <v>1214</v>
      </c>
      <c r="C34" s="92" t="s">
        <v>137</v>
      </c>
      <c r="D34" s="130" t="s">
        <v>607</v>
      </c>
      <c r="E34" s="91" t="s">
        <v>634</v>
      </c>
      <c r="F34" s="93"/>
      <c r="G34" s="94">
        <v>1.88</v>
      </c>
      <c r="H34" s="95" t="str">
        <f aca="true" t="shared" si="2" ref="H34:H42">IF(D34="___",D34,G34*D34)</f>
        <v>___</v>
      </c>
      <c r="J34" s="91" t="s">
        <v>1735</v>
      </c>
      <c r="K34" s="91" t="s">
        <v>1716</v>
      </c>
      <c r="L34" s="92" t="s">
        <v>1719</v>
      </c>
      <c r="M34" s="130" t="s">
        <v>607</v>
      </c>
      <c r="N34" s="91" t="s">
        <v>684</v>
      </c>
      <c r="O34" s="93"/>
      <c r="P34" s="94">
        <v>43.96</v>
      </c>
      <c r="Q34" s="95" t="str">
        <f t="shared" si="1"/>
        <v>___</v>
      </c>
    </row>
    <row r="35" spans="1:17" ht="15.75" customHeight="1">
      <c r="A35" s="91" t="s">
        <v>601</v>
      </c>
      <c r="B35" s="91" t="s">
        <v>1282</v>
      </c>
      <c r="C35" s="92" t="s">
        <v>1986</v>
      </c>
      <c r="D35" s="130" t="s">
        <v>607</v>
      </c>
      <c r="E35" s="91" t="s">
        <v>636</v>
      </c>
      <c r="F35" s="93"/>
      <c r="G35" s="94">
        <v>1.96</v>
      </c>
      <c r="H35" s="95" t="str">
        <f t="shared" si="2"/>
        <v>___</v>
      </c>
      <c r="J35" s="91" t="s">
        <v>1736</v>
      </c>
      <c r="K35" s="91" t="s">
        <v>1716</v>
      </c>
      <c r="L35" s="92" t="s">
        <v>1720</v>
      </c>
      <c r="M35" s="130" t="s">
        <v>607</v>
      </c>
      <c r="N35" s="91" t="s">
        <v>684</v>
      </c>
      <c r="O35" s="93"/>
      <c r="P35" s="94">
        <v>46.96</v>
      </c>
      <c r="Q35" s="95" t="str">
        <f t="shared" si="1"/>
        <v>___</v>
      </c>
    </row>
    <row r="36" spans="1:17" ht="15.75" customHeight="1">
      <c r="A36" s="91" t="s">
        <v>605</v>
      </c>
      <c r="B36" s="91" t="s">
        <v>1336</v>
      </c>
      <c r="C36" s="103" t="s">
        <v>310</v>
      </c>
      <c r="D36" s="130" t="s">
        <v>607</v>
      </c>
      <c r="E36" s="91" t="s">
        <v>636</v>
      </c>
      <c r="F36" s="93"/>
      <c r="G36" s="94">
        <v>3.59</v>
      </c>
      <c r="H36" s="95" t="str">
        <f t="shared" si="2"/>
        <v>___</v>
      </c>
      <c r="J36" s="91" t="s">
        <v>1737</v>
      </c>
      <c r="K36" s="91" t="s">
        <v>1716</v>
      </c>
      <c r="L36" s="92" t="s">
        <v>1721</v>
      </c>
      <c r="M36" s="130" t="s">
        <v>607</v>
      </c>
      <c r="N36" s="91" t="s">
        <v>684</v>
      </c>
      <c r="O36" s="93"/>
      <c r="P36" s="94">
        <v>46.96</v>
      </c>
      <c r="Q36" s="95" t="str">
        <f t="shared" si="1"/>
        <v>___</v>
      </c>
    </row>
    <row r="37" spans="1:17" ht="16.5" customHeight="1">
      <c r="A37" s="96" t="s">
        <v>608</v>
      </c>
      <c r="B37" s="91" t="s">
        <v>1567</v>
      </c>
      <c r="C37" s="98" t="s">
        <v>1566</v>
      </c>
      <c r="D37" s="130" t="s">
        <v>607</v>
      </c>
      <c r="E37" s="91" t="s">
        <v>635</v>
      </c>
      <c r="F37" s="93"/>
      <c r="G37" s="94">
        <v>3.66</v>
      </c>
      <c r="H37" s="95" t="str">
        <f t="shared" si="2"/>
        <v>___</v>
      </c>
      <c r="J37" s="91" t="s">
        <v>1775</v>
      </c>
      <c r="K37" s="91" t="s">
        <v>1716</v>
      </c>
      <c r="L37" s="92" t="s">
        <v>1722</v>
      </c>
      <c r="M37" s="130" t="s">
        <v>607</v>
      </c>
      <c r="N37" s="91" t="s">
        <v>684</v>
      </c>
      <c r="O37" s="93"/>
      <c r="P37" s="94">
        <v>46.96</v>
      </c>
      <c r="Q37" s="95" t="str">
        <f t="shared" si="1"/>
        <v>___</v>
      </c>
    </row>
    <row r="38" spans="1:17" ht="17.25" customHeight="1">
      <c r="A38" s="91" t="s">
        <v>608</v>
      </c>
      <c r="B38" s="91" t="s">
        <v>629</v>
      </c>
      <c r="C38" s="92" t="s">
        <v>162</v>
      </c>
      <c r="D38" s="130" t="s">
        <v>607</v>
      </c>
      <c r="E38" s="91" t="s">
        <v>635</v>
      </c>
      <c r="F38" s="93"/>
      <c r="G38" s="94">
        <v>4.46</v>
      </c>
      <c r="H38" s="95" t="str">
        <f t="shared" si="2"/>
        <v>___</v>
      </c>
      <c r="I38" s="69"/>
      <c r="J38" s="91" t="s">
        <v>1738</v>
      </c>
      <c r="K38" s="91" t="s">
        <v>1716</v>
      </c>
      <c r="L38" s="92" t="s">
        <v>1723</v>
      </c>
      <c r="M38" s="130" t="s">
        <v>607</v>
      </c>
      <c r="N38" s="91" t="s">
        <v>684</v>
      </c>
      <c r="O38" s="93"/>
      <c r="P38" s="94">
        <v>46.96</v>
      </c>
      <c r="Q38" s="95" t="str">
        <f t="shared" si="1"/>
        <v>___</v>
      </c>
    </row>
    <row r="39" spans="1:17" ht="15.75" customHeight="1">
      <c r="A39" s="91" t="s">
        <v>609</v>
      </c>
      <c r="B39" s="91" t="s">
        <v>630</v>
      </c>
      <c r="C39" s="92" t="s">
        <v>163</v>
      </c>
      <c r="D39" s="130" t="s">
        <v>607</v>
      </c>
      <c r="E39" s="91" t="s">
        <v>635</v>
      </c>
      <c r="F39" s="93"/>
      <c r="G39" s="94">
        <v>4.46</v>
      </c>
      <c r="H39" s="95" t="str">
        <f t="shared" si="2"/>
        <v>___</v>
      </c>
      <c r="J39" s="91" t="s">
        <v>1739</v>
      </c>
      <c r="K39" s="91" t="s">
        <v>1716</v>
      </c>
      <c r="L39" s="92" t="s">
        <v>1724</v>
      </c>
      <c r="M39" s="130" t="s">
        <v>607</v>
      </c>
      <c r="N39" s="91" t="s">
        <v>684</v>
      </c>
      <c r="O39" s="93"/>
      <c r="P39" s="94">
        <v>47.96</v>
      </c>
      <c r="Q39" s="95" t="str">
        <f t="shared" si="1"/>
        <v>___</v>
      </c>
    </row>
    <row r="40" spans="1:17" ht="15.75" customHeight="1">
      <c r="A40" s="91" t="s">
        <v>1687</v>
      </c>
      <c r="B40" s="91" t="s">
        <v>1688</v>
      </c>
      <c r="C40" s="92" t="s">
        <v>1689</v>
      </c>
      <c r="D40" s="130" t="s">
        <v>607</v>
      </c>
      <c r="E40" s="91" t="s">
        <v>635</v>
      </c>
      <c r="F40" s="93"/>
      <c r="G40" s="94">
        <v>1.76</v>
      </c>
      <c r="H40" s="95" t="str">
        <f t="shared" si="2"/>
        <v>___</v>
      </c>
      <c r="J40" s="91" t="s">
        <v>1740</v>
      </c>
      <c r="K40" s="91" t="s">
        <v>1716</v>
      </c>
      <c r="L40" s="92" t="s">
        <v>1725</v>
      </c>
      <c r="M40" s="130" t="s">
        <v>607</v>
      </c>
      <c r="N40" s="91" t="s">
        <v>684</v>
      </c>
      <c r="O40" s="93"/>
      <c r="P40" s="94">
        <v>43.96</v>
      </c>
      <c r="Q40" s="95" t="str">
        <f t="shared" si="1"/>
        <v>___</v>
      </c>
    </row>
    <row r="41" spans="1:17" ht="15.75" customHeight="1">
      <c r="A41" s="91" t="s">
        <v>1682</v>
      </c>
      <c r="B41" s="91" t="s">
        <v>1683</v>
      </c>
      <c r="C41" s="92" t="s">
        <v>1684</v>
      </c>
      <c r="D41" s="130" t="s">
        <v>607</v>
      </c>
      <c r="E41" s="91" t="s">
        <v>635</v>
      </c>
      <c r="F41" s="93"/>
      <c r="G41" s="94">
        <v>1.76</v>
      </c>
      <c r="H41" s="95" t="str">
        <f t="shared" si="2"/>
        <v>___</v>
      </c>
      <c r="I41" s="17"/>
      <c r="J41" s="91" t="s">
        <v>1741</v>
      </c>
      <c r="K41" s="91" t="s">
        <v>1716</v>
      </c>
      <c r="L41" s="92" t="s">
        <v>1726</v>
      </c>
      <c r="M41" s="130" t="s">
        <v>607</v>
      </c>
      <c r="N41" s="91" t="s">
        <v>684</v>
      </c>
      <c r="O41" s="93"/>
      <c r="P41" s="94">
        <v>46.96</v>
      </c>
      <c r="Q41" s="95" t="str">
        <f t="shared" si="1"/>
        <v>___</v>
      </c>
    </row>
    <row r="42" spans="1:17" ht="15.75" customHeight="1">
      <c r="A42" s="91" t="s">
        <v>1682</v>
      </c>
      <c r="B42" s="91" t="s">
        <v>1685</v>
      </c>
      <c r="C42" s="92" t="s">
        <v>1686</v>
      </c>
      <c r="D42" s="131" t="s">
        <v>607</v>
      </c>
      <c r="E42" s="91" t="s">
        <v>635</v>
      </c>
      <c r="F42" s="93"/>
      <c r="G42" s="94">
        <v>1.76</v>
      </c>
      <c r="H42" s="95" t="str">
        <f t="shared" si="2"/>
        <v>___</v>
      </c>
      <c r="J42" s="91" t="s">
        <v>1742</v>
      </c>
      <c r="K42" s="91" t="s">
        <v>1716</v>
      </c>
      <c r="L42" s="92" t="s">
        <v>1727</v>
      </c>
      <c r="M42" s="130" t="s">
        <v>607</v>
      </c>
      <c r="N42" s="91" t="s">
        <v>684</v>
      </c>
      <c r="O42" s="93"/>
      <c r="P42" s="94">
        <v>46.96</v>
      </c>
      <c r="Q42" s="95" t="str">
        <f t="shared" si="1"/>
        <v>___</v>
      </c>
    </row>
    <row r="43" spans="1:17" ht="16.5" customHeight="1">
      <c r="A43" s="182" t="s">
        <v>1328</v>
      </c>
      <c r="B43" s="183"/>
      <c r="C43" s="183"/>
      <c r="D43" s="183"/>
      <c r="E43" s="183"/>
      <c r="F43" s="183"/>
      <c r="G43" s="183"/>
      <c r="H43" s="183"/>
      <c r="J43" s="91" t="s">
        <v>1743</v>
      </c>
      <c r="K43" s="91" t="s">
        <v>1716</v>
      </c>
      <c r="L43" s="92" t="s">
        <v>1728</v>
      </c>
      <c r="M43" s="130" t="s">
        <v>607</v>
      </c>
      <c r="N43" s="91" t="s">
        <v>684</v>
      </c>
      <c r="O43" s="93"/>
      <c r="P43" s="94">
        <v>47.96</v>
      </c>
      <c r="Q43" s="95" t="str">
        <f t="shared" si="1"/>
        <v>___</v>
      </c>
    </row>
    <row r="44" spans="1:17" ht="11.25">
      <c r="A44" s="91" t="s">
        <v>1335</v>
      </c>
      <c r="B44" s="91" t="s">
        <v>691</v>
      </c>
      <c r="C44" s="92" t="s">
        <v>1329</v>
      </c>
      <c r="D44" s="130" t="s">
        <v>607</v>
      </c>
      <c r="E44" s="91" t="s">
        <v>634</v>
      </c>
      <c r="F44" s="93"/>
      <c r="G44" s="94">
        <v>3.96</v>
      </c>
      <c r="H44" s="95" t="str">
        <f aca="true" t="shared" si="3" ref="H44:H52">IF(D44="___",D44,G44*D44)</f>
        <v>___</v>
      </c>
      <c r="J44" s="91" t="s">
        <v>1744</v>
      </c>
      <c r="K44" s="91" t="s">
        <v>1716</v>
      </c>
      <c r="L44" s="92" t="s">
        <v>1730</v>
      </c>
      <c r="M44" s="130" t="s">
        <v>607</v>
      </c>
      <c r="N44" s="91" t="s">
        <v>684</v>
      </c>
      <c r="O44" s="93"/>
      <c r="P44" s="94">
        <v>43.96</v>
      </c>
      <c r="Q44" s="95" t="str">
        <f t="shared" si="1"/>
        <v>___</v>
      </c>
    </row>
    <row r="45" spans="1:17" ht="15.75" customHeight="1">
      <c r="A45" s="91" t="s">
        <v>1335</v>
      </c>
      <c r="B45" s="91" t="s">
        <v>1690</v>
      </c>
      <c r="C45" s="92" t="s">
        <v>1691</v>
      </c>
      <c r="D45" s="130" t="s">
        <v>607</v>
      </c>
      <c r="E45" s="91" t="s">
        <v>634</v>
      </c>
      <c r="F45" s="93"/>
      <c r="G45" s="94">
        <v>2.46</v>
      </c>
      <c r="H45" s="95" t="str">
        <f t="shared" si="3"/>
        <v>___</v>
      </c>
      <c r="J45" s="91" t="s">
        <v>1745</v>
      </c>
      <c r="K45" s="91" t="s">
        <v>1716</v>
      </c>
      <c r="L45" s="92" t="s">
        <v>1729</v>
      </c>
      <c r="M45" s="130" t="s">
        <v>607</v>
      </c>
      <c r="N45" s="91" t="s">
        <v>684</v>
      </c>
      <c r="O45" s="93"/>
      <c r="P45" s="94">
        <v>47.96</v>
      </c>
      <c r="Q45" s="95" t="str">
        <f t="shared" si="1"/>
        <v>___</v>
      </c>
    </row>
    <row r="46" spans="1:17" ht="15.75" customHeight="1">
      <c r="A46" s="91" t="s">
        <v>1337</v>
      </c>
      <c r="B46" s="91" t="s">
        <v>1339</v>
      </c>
      <c r="C46" s="92" t="s">
        <v>1502</v>
      </c>
      <c r="D46" s="130" t="s">
        <v>607</v>
      </c>
      <c r="E46" s="91" t="s">
        <v>684</v>
      </c>
      <c r="F46" s="93"/>
      <c r="G46" s="94">
        <v>3.23</v>
      </c>
      <c r="H46" s="95" t="str">
        <f t="shared" si="3"/>
        <v>___</v>
      </c>
      <c r="J46" s="91" t="s">
        <v>1590</v>
      </c>
      <c r="K46" s="91" t="s">
        <v>1716</v>
      </c>
      <c r="L46" s="92" t="s">
        <v>1731</v>
      </c>
      <c r="M46" s="130" t="s">
        <v>607</v>
      </c>
      <c r="N46" s="91" t="s">
        <v>684</v>
      </c>
      <c r="O46" s="93"/>
      <c r="P46" s="94">
        <v>46.96</v>
      </c>
      <c r="Q46" s="95" t="str">
        <f t="shared" si="1"/>
        <v>___</v>
      </c>
    </row>
    <row r="47" spans="1:17" ht="15.75" customHeight="1">
      <c r="A47" s="96" t="s">
        <v>1337</v>
      </c>
      <c r="B47" s="97" t="s">
        <v>1586</v>
      </c>
      <c r="C47" s="92" t="s">
        <v>1330</v>
      </c>
      <c r="D47" s="130" t="s">
        <v>607</v>
      </c>
      <c r="E47" s="91" t="s">
        <v>684</v>
      </c>
      <c r="F47" s="93"/>
      <c r="G47" s="94">
        <v>3.23</v>
      </c>
      <c r="H47" s="95" t="str">
        <f t="shared" si="3"/>
        <v>___</v>
      </c>
      <c r="J47" s="91" t="s">
        <v>1591</v>
      </c>
      <c r="K47" s="91" t="s">
        <v>1716</v>
      </c>
      <c r="L47" s="92" t="s">
        <v>1732</v>
      </c>
      <c r="M47" s="130" t="s">
        <v>607</v>
      </c>
      <c r="N47" s="91" t="s">
        <v>684</v>
      </c>
      <c r="O47" s="93"/>
      <c r="P47" s="94">
        <v>43.96</v>
      </c>
      <c r="Q47" s="95" t="str">
        <f t="shared" si="1"/>
        <v>___</v>
      </c>
    </row>
    <row r="48" spans="1:17" ht="15.75" customHeight="1">
      <c r="A48" s="96" t="s">
        <v>1694</v>
      </c>
      <c r="B48" s="97" t="s">
        <v>1695</v>
      </c>
      <c r="C48" s="92" t="s">
        <v>1696</v>
      </c>
      <c r="D48" s="130" t="s">
        <v>607</v>
      </c>
      <c r="E48" s="91" t="s">
        <v>635</v>
      </c>
      <c r="F48" s="93"/>
      <c r="G48" s="94">
        <v>3.23</v>
      </c>
      <c r="H48" s="95" t="str">
        <f t="shared" si="3"/>
        <v>___</v>
      </c>
      <c r="J48" s="91" t="s">
        <v>1746</v>
      </c>
      <c r="K48" s="91" t="s">
        <v>1716</v>
      </c>
      <c r="L48" s="92" t="s">
        <v>1733</v>
      </c>
      <c r="M48" s="130" t="s">
        <v>607</v>
      </c>
      <c r="N48" s="91" t="s">
        <v>684</v>
      </c>
      <c r="O48" s="93"/>
      <c r="P48" s="94">
        <v>46.96</v>
      </c>
      <c r="Q48" s="95" t="str">
        <f t="shared" si="1"/>
        <v>___</v>
      </c>
    </row>
    <row r="49" spans="1:17" ht="15.75" customHeight="1">
      <c r="A49" s="96" t="s">
        <v>1697</v>
      </c>
      <c r="B49" s="97" t="s">
        <v>1695</v>
      </c>
      <c r="C49" s="92" t="s">
        <v>1698</v>
      </c>
      <c r="D49" s="130" t="s">
        <v>607</v>
      </c>
      <c r="E49" s="91" t="s">
        <v>635</v>
      </c>
      <c r="F49" s="93"/>
      <c r="G49" s="94">
        <v>3.23</v>
      </c>
      <c r="H49" s="95" t="str">
        <f t="shared" si="3"/>
        <v>___</v>
      </c>
      <c r="J49" s="182" t="s">
        <v>1748</v>
      </c>
      <c r="K49" s="183"/>
      <c r="L49" s="183"/>
      <c r="M49" s="183"/>
      <c r="N49" s="183"/>
      <c r="O49" s="183"/>
      <c r="P49" s="183"/>
      <c r="Q49" s="183"/>
    </row>
    <row r="50" spans="1:17" ht="15.75" customHeight="1">
      <c r="A50" s="91" t="s">
        <v>1338</v>
      </c>
      <c r="B50" s="91" t="s">
        <v>1340</v>
      </c>
      <c r="C50" s="92" t="s">
        <v>1331</v>
      </c>
      <c r="D50" s="130" t="s">
        <v>607</v>
      </c>
      <c r="E50" s="91" t="s">
        <v>684</v>
      </c>
      <c r="F50" s="93"/>
      <c r="G50" s="94">
        <v>3.23</v>
      </c>
      <c r="H50" s="95" t="str">
        <f t="shared" si="3"/>
        <v>___</v>
      </c>
      <c r="J50" s="91" t="s">
        <v>1734</v>
      </c>
      <c r="K50" s="97" t="s">
        <v>1767</v>
      </c>
      <c r="L50" s="92" t="s">
        <v>1768</v>
      </c>
      <c r="M50" s="130" t="s">
        <v>607</v>
      </c>
      <c r="N50" s="91" t="s">
        <v>684</v>
      </c>
      <c r="O50" s="93"/>
      <c r="P50" s="94">
        <v>22.96</v>
      </c>
      <c r="Q50" s="95" t="str">
        <f aca="true" t="shared" si="4" ref="Q50:Q69">IF(M50="___",M50,P50*M50)</f>
        <v>___</v>
      </c>
    </row>
    <row r="51" spans="1:17" ht="15.75" customHeight="1">
      <c r="A51" s="91" t="s">
        <v>1338</v>
      </c>
      <c r="B51" s="91" t="s">
        <v>1692</v>
      </c>
      <c r="C51" s="92" t="s">
        <v>1693</v>
      </c>
      <c r="D51" s="130" t="s">
        <v>607</v>
      </c>
      <c r="E51" s="91" t="s">
        <v>684</v>
      </c>
      <c r="F51" s="93"/>
      <c r="G51" s="94">
        <v>3.23</v>
      </c>
      <c r="H51" s="95" t="str">
        <f t="shared" si="3"/>
        <v>___</v>
      </c>
      <c r="J51" s="96" t="s">
        <v>1592</v>
      </c>
      <c r="K51" s="97" t="s">
        <v>1767</v>
      </c>
      <c r="L51" s="92" t="s">
        <v>1769</v>
      </c>
      <c r="M51" s="130" t="s">
        <v>607</v>
      </c>
      <c r="N51" s="91" t="s">
        <v>684</v>
      </c>
      <c r="O51" s="93"/>
      <c r="P51" s="94">
        <v>24.96</v>
      </c>
      <c r="Q51" s="95" t="str">
        <f t="shared" si="4"/>
        <v>___</v>
      </c>
    </row>
    <row r="52" spans="1:17" ht="15.75" customHeight="1">
      <c r="A52" s="91" t="s">
        <v>2005</v>
      </c>
      <c r="B52" s="91" t="s">
        <v>1342</v>
      </c>
      <c r="C52" s="92" t="s">
        <v>1332</v>
      </c>
      <c r="D52" s="130" t="s">
        <v>607</v>
      </c>
      <c r="E52" s="91" t="s">
        <v>684</v>
      </c>
      <c r="F52" s="93"/>
      <c r="G52" s="94">
        <v>3.23</v>
      </c>
      <c r="H52" s="95" t="str">
        <f t="shared" si="3"/>
        <v>___</v>
      </c>
      <c r="J52" s="96" t="s">
        <v>1736</v>
      </c>
      <c r="K52" s="97" t="s">
        <v>1767</v>
      </c>
      <c r="L52" s="92" t="s">
        <v>1771</v>
      </c>
      <c r="M52" s="130" t="s">
        <v>607</v>
      </c>
      <c r="N52" s="91" t="s">
        <v>684</v>
      </c>
      <c r="O52" s="93"/>
      <c r="P52" s="94">
        <v>27.96</v>
      </c>
      <c r="Q52" s="95" t="str">
        <f t="shared" si="4"/>
        <v>___</v>
      </c>
    </row>
    <row r="53" spans="1:17" ht="12.75" customHeight="1">
      <c r="A53" s="195" t="s">
        <v>683</v>
      </c>
      <c r="B53" s="195"/>
      <c r="C53" s="196"/>
      <c r="D53" s="196"/>
      <c r="E53" s="196"/>
      <c r="F53" s="196"/>
      <c r="G53" s="196"/>
      <c r="H53" s="196"/>
      <c r="J53" s="96" t="s">
        <v>1735</v>
      </c>
      <c r="K53" s="97" t="s">
        <v>1767</v>
      </c>
      <c r="L53" s="92" t="s">
        <v>1770</v>
      </c>
      <c r="M53" s="130" t="s">
        <v>607</v>
      </c>
      <c r="N53" s="91" t="s">
        <v>684</v>
      </c>
      <c r="O53" s="93"/>
      <c r="P53" s="94">
        <v>25.96</v>
      </c>
      <c r="Q53" s="95" t="str">
        <f t="shared" si="4"/>
        <v>___</v>
      </c>
    </row>
    <row r="54" spans="1:17" ht="21" customHeight="1">
      <c r="A54" s="15" t="s">
        <v>587</v>
      </c>
      <c r="B54" s="15" t="s">
        <v>523</v>
      </c>
      <c r="C54" s="15" t="s">
        <v>588</v>
      </c>
      <c r="D54" s="188" t="s">
        <v>522</v>
      </c>
      <c r="E54" s="188"/>
      <c r="F54" s="19"/>
      <c r="G54" s="18" t="s">
        <v>524</v>
      </c>
      <c r="H54" s="63" t="s">
        <v>525</v>
      </c>
      <c r="J54" s="96" t="s">
        <v>1737</v>
      </c>
      <c r="K54" s="97" t="s">
        <v>1767</v>
      </c>
      <c r="L54" s="92" t="s">
        <v>1772</v>
      </c>
      <c r="M54" s="130" t="s">
        <v>607</v>
      </c>
      <c r="N54" s="91" t="s">
        <v>684</v>
      </c>
      <c r="O54" s="93"/>
      <c r="P54" s="94">
        <v>27.96</v>
      </c>
      <c r="Q54" s="95" t="str">
        <f t="shared" si="4"/>
        <v>___</v>
      </c>
    </row>
    <row r="55" spans="1:17" ht="15.75" customHeight="1">
      <c r="A55" s="184" t="s">
        <v>584</v>
      </c>
      <c r="B55" s="185"/>
      <c r="C55" s="185"/>
      <c r="D55" s="185"/>
      <c r="E55" s="185"/>
      <c r="F55" s="185"/>
      <c r="G55" s="185"/>
      <c r="H55" s="185"/>
      <c r="I55" s="69"/>
      <c r="J55" s="96" t="s">
        <v>1773</v>
      </c>
      <c r="K55" s="97" t="s">
        <v>1767</v>
      </c>
      <c r="L55" s="92" t="s">
        <v>1774</v>
      </c>
      <c r="M55" s="130" t="s">
        <v>607</v>
      </c>
      <c r="N55" s="91" t="s">
        <v>684</v>
      </c>
      <c r="O55" s="93"/>
      <c r="P55" s="94">
        <v>29.96</v>
      </c>
      <c r="Q55" s="95" t="str">
        <f t="shared" si="4"/>
        <v>___</v>
      </c>
    </row>
    <row r="56" spans="1:17" ht="15.75" customHeight="1">
      <c r="A56" s="91" t="s">
        <v>584</v>
      </c>
      <c r="B56" s="92" t="s">
        <v>1284</v>
      </c>
      <c r="C56" s="92" t="s">
        <v>145</v>
      </c>
      <c r="D56" s="130" t="s">
        <v>607</v>
      </c>
      <c r="E56" s="91" t="s">
        <v>684</v>
      </c>
      <c r="F56" s="93"/>
      <c r="G56" s="94">
        <v>2.26</v>
      </c>
      <c r="H56" s="95" t="str">
        <f aca="true" t="shared" si="5" ref="H56:H69">IF(D56="___",D56,G56*D56)</f>
        <v>___</v>
      </c>
      <c r="J56" s="96" t="s">
        <v>1775</v>
      </c>
      <c r="K56" s="97" t="s">
        <v>1767</v>
      </c>
      <c r="L56" s="92" t="s">
        <v>1776</v>
      </c>
      <c r="M56" s="130" t="s">
        <v>607</v>
      </c>
      <c r="N56" s="91" t="s">
        <v>684</v>
      </c>
      <c r="O56" s="93"/>
      <c r="P56" s="94">
        <v>27.96</v>
      </c>
      <c r="Q56" s="95" t="str">
        <f t="shared" si="4"/>
        <v>___</v>
      </c>
    </row>
    <row r="57" spans="1:17" ht="15.75" customHeight="1">
      <c r="A57" s="91" t="s">
        <v>584</v>
      </c>
      <c r="B57" s="92" t="s">
        <v>1268</v>
      </c>
      <c r="C57" s="92" t="s">
        <v>146</v>
      </c>
      <c r="D57" s="130" t="s">
        <v>607</v>
      </c>
      <c r="E57" s="91" t="s">
        <v>684</v>
      </c>
      <c r="F57" s="93"/>
      <c r="G57" s="94">
        <v>2.26</v>
      </c>
      <c r="H57" s="95" t="str">
        <f t="shared" si="5"/>
        <v>___</v>
      </c>
      <c r="J57" s="96" t="s">
        <v>1738</v>
      </c>
      <c r="K57" s="97" t="s">
        <v>1767</v>
      </c>
      <c r="L57" s="92" t="s">
        <v>1777</v>
      </c>
      <c r="M57" s="130" t="s">
        <v>607</v>
      </c>
      <c r="N57" s="91" t="s">
        <v>684</v>
      </c>
      <c r="O57" s="93"/>
      <c r="P57" s="94">
        <v>27.96</v>
      </c>
      <c r="Q57" s="95" t="str">
        <f t="shared" si="4"/>
        <v>___</v>
      </c>
    </row>
    <row r="58" spans="1:17" ht="15.75" customHeight="1">
      <c r="A58" s="91" t="s">
        <v>584</v>
      </c>
      <c r="B58" s="92" t="s">
        <v>1269</v>
      </c>
      <c r="C58" s="92" t="s">
        <v>147</v>
      </c>
      <c r="D58" s="130" t="s">
        <v>607</v>
      </c>
      <c r="E58" s="91" t="s">
        <v>684</v>
      </c>
      <c r="F58" s="93"/>
      <c r="G58" s="94">
        <v>2.26</v>
      </c>
      <c r="H58" s="95" t="str">
        <f t="shared" si="5"/>
        <v>___</v>
      </c>
      <c r="J58" s="96" t="s">
        <v>1739</v>
      </c>
      <c r="K58" s="97" t="s">
        <v>1767</v>
      </c>
      <c r="L58" s="106" t="s">
        <v>1778</v>
      </c>
      <c r="M58" s="130" t="s">
        <v>607</v>
      </c>
      <c r="N58" s="91" t="s">
        <v>684</v>
      </c>
      <c r="O58" s="93"/>
      <c r="P58" s="94">
        <v>27.96</v>
      </c>
      <c r="Q58" s="95" t="str">
        <f t="shared" si="4"/>
        <v>___</v>
      </c>
    </row>
    <row r="59" spans="1:17" ht="15.75" customHeight="1">
      <c r="A59" s="91" t="s">
        <v>584</v>
      </c>
      <c r="B59" s="92" t="s">
        <v>1270</v>
      </c>
      <c r="C59" s="92" t="s">
        <v>148</v>
      </c>
      <c r="D59" s="130" t="s">
        <v>607</v>
      </c>
      <c r="E59" s="91" t="s">
        <v>684</v>
      </c>
      <c r="F59" s="93"/>
      <c r="G59" s="94">
        <v>2.26</v>
      </c>
      <c r="H59" s="95" t="str">
        <f t="shared" si="5"/>
        <v>___</v>
      </c>
      <c r="J59" s="96" t="s">
        <v>1740</v>
      </c>
      <c r="K59" s="97" t="s">
        <v>1767</v>
      </c>
      <c r="L59" s="106" t="s">
        <v>1779</v>
      </c>
      <c r="M59" s="130" t="s">
        <v>607</v>
      </c>
      <c r="N59" s="91" t="s">
        <v>684</v>
      </c>
      <c r="O59" s="93"/>
      <c r="P59" s="94">
        <v>23.96</v>
      </c>
      <c r="Q59" s="95" t="str">
        <f t="shared" si="4"/>
        <v>___</v>
      </c>
    </row>
    <row r="60" spans="1:17" ht="15.75" customHeight="1">
      <c r="A60" s="91" t="s">
        <v>584</v>
      </c>
      <c r="B60" s="92" t="s">
        <v>1271</v>
      </c>
      <c r="C60" s="92" t="s">
        <v>149</v>
      </c>
      <c r="D60" s="130" t="s">
        <v>607</v>
      </c>
      <c r="E60" s="91" t="s">
        <v>684</v>
      </c>
      <c r="F60" s="93"/>
      <c r="G60" s="94">
        <v>2.26</v>
      </c>
      <c r="H60" s="95" t="str">
        <f t="shared" si="5"/>
        <v>___</v>
      </c>
      <c r="J60" s="96" t="s">
        <v>1741</v>
      </c>
      <c r="K60" s="97" t="s">
        <v>1767</v>
      </c>
      <c r="L60" s="106" t="s">
        <v>1780</v>
      </c>
      <c r="M60" s="130" t="s">
        <v>607</v>
      </c>
      <c r="N60" s="91" t="s">
        <v>684</v>
      </c>
      <c r="O60" s="93"/>
      <c r="P60" s="94">
        <v>27.96</v>
      </c>
      <c r="Q60" s="95" t="str">
        <f t="shared" si="4"/>
        <v>___</v>
      </c>
    </row>
    <row r="61" spans="1:17" ht="15.75" customHeight="1">
      <c r="A61" s="91" t="s">
        <v>584</v>
      </c>
      <c r="B61" s="92" t="s">
        <v>1272</v>
      </c>
      <c r="C61" s="92" t="s">
        <v>150</v>
      </c>
      <c r="D61" s="130" t="s">
        <v>607</v>
      </c>
      <c r="E61" s="91" t="s">
        <v>684</v>
      </c>
      <c r="F61" s="93"/>
      <c r="G61" s="94">
        <v>2.26</v>
      </c>
      <c r="H61" s="95" t="str">
        <f t="shared" si="5"/>
        <v>___</v>
      </c>
      <c r="J61" s="96" t="s">
        <v>1742</v>
      </c>
      <c r="K61" s="97" t="s">
        <v>1767</v>
      </c>
      <c r="L61" s="106" t="s">
        <v>1781</v>
      </c>
      <c r="M61" s="130" t="s">
        <v>607</v>
      </c>
      <c r="N61" s="91" t="s">
        <v>684</v>
      </c>
      <c r="O61" s="93"/>
      <c r="P61" s="94">
        <v>27.96</v>
      </c>
      <c r="Q61" s="95" t="str">
        <f t="shared" si="4"/>
        <v>___</v>
      </c>
    </row>
    <row r="62" spans="1:17" ht="15.75" customHeight="1">
      <c r="A62" s="91" t="s">
        <v>584</v>
      </c>
      <c r="B62" s="92" t="s">
        <v>1273</v>
      </c>
      <c r="C62" s="92" t="s">
        <v>151</v>
      </c>
      <c r="D62" s="130" t="s">
        <v>607</v>
      </c>
      <c r="E62" s="91" t="s">
        <v>684</v>
      </c>
      <c r="F62" s="93"/>
      <c r="G62" s="94">
        <v>2.26</v>
      </c>
      <c r="H62" s="95" t="str">
        <f t="shared" si="5"/>
        <v>___</v>
      </c>
      <c r="I62" s="17"/>
      <c r="J62" s="96" t="s">
        <v>1743</v>
      </c>
      <c r="K62" s="97" t="s">
        <v>1767</v>
      </c>
      <c r="L62" s="106" t="s">
        <v>1782</v>
      </c>
      <c r="M62" s="130" t="s">
        <v>607</v>
      </c>
      <c r="N62" s="91" t="s">
        <v>684</v>
      </c>
      <c r="O62" s="93"/>
      <c r="P62" s="94">
        <v>27.96</v>
      </c>
      <c r="Q62" s="95" t="str">
        <f t="shared" si="4"/>
        <v>___</v>
      </c>
    </row>
    <row r="63" spans="1:17" ht="15.75" customHeight="1">
      <c r="A63" s="91" t="s">
        <v>584</v>
      </c>
      <c r="B63" s="92" t="s">
        <v>1275</v>
      </c>
      <c r="C63" s="92" t="s">
        <v>153</v>
      </c>
      <c r="D63" s="130" t="s">
        <v>607</v>
      </c>
      <c r="E63" s="91" t="s">
        <v>684</v>
      </c>
      <c r="F63" s="93"/>
      <c r="G63" s="94">
        <v>2.26</v>
      </c>
      <c r="H63" s="95" t="str">
        <f t="shared" si="5"/>
        <v>___</v>
      </c>
      <c r="J63" s="96" t="s">
        <v>1744</v>
      </c>
      <c r="K63" s="97" t="s">
        <v>1767</v>
      </c>
      <c r="L63" s="106" t="s">
        <v>1783</v>
      </c>
      <c r="M63" s="130" t="s">
        <v>607</v>
      </c>
      <c r="N63" s="91" t="s">
        <v>684</v>
      </c>
      <c r="O63" s="93">
        <v>25.94</v>
      </c>
      <c r="P63" s="94">
        <v>23.96</v>
      </c>
      <c r="Q63" s="95" t="str">
        <f t="shared" si="4"/>
        <v>___</v>
      </c>
    </row>
    <row r="64" spans="1:17" ht="15.75" customHeight="1">
      <c r="A64" s="91" t="s">
        <v>584</v>
      </c>
      <c r="B64" s="92" t="s">
        <v>1276</v>
      </c>
      <c r="C64" s="92" t="s">
        <v>154</v>
      </c>
      <c r="D64" s="130" t="s">
        <v>607</v>
      </c>
      <c r="E64" s="91" t="s">
        <v>684</v>
      </c>
      <c r="F64" s="93"/>
      <c r="G64" s="94">
        <v>2.26</v>
      </c>
      <c r="H64" s="95" t="str">
        <f t="shared" si="5"/>
        <v>___</v>
      </c>
      <c r="J64" s="96" t="s">
        <v>1745</v>
      </c>
      <c r="K64" s="97" t="s">
        <v>1767</v>
      </c>
      <c r="L64" s="106" t="s">
        <v>1784</v>
      </c>
      <c r="M64" s="130" t="s">
        <v>607</v>
      </c>
      <c r="N64" s="91" t="s">
        <v>684</v>
      </c>
      <c r="O64" s="93"/>
      <c r="P64" s="94">
        <v>27.96</v>
      </c>
      <c r="Q64" s="95" t="str">
        <f t="shared" si="4"/>
        <v>___</v>
      </c>
    </row>
    <row r="65" spans="1:17" ht="15.75" customHeight="1">
      <c r="A65" s="91" t="s">
        <v>584</v>
      </c>
      <c r="B65" s="92" t="s">
        <v>1277</v>
      </c>
      <c r="C65" s="92" t="s">
        <v>155</v>
      </c>
      <c r="D65" s="130" t="s">
        <v>607</v>
      </c>
      <c r="E65" s="91" t="s">
        <v>684</v>
      </c>
      <c r="F65" s="93"/>
      <c r="G65" s="94">
        <v>2.26</v>
      </c>
      <c r="H65" s="95" t="str">
        <f t="shared" si="5"/>
        <v>___</v>
      </c>
      <c r="J65" s="96" t="s">
        <v>1590</v>
      </c>
      <c r="K65" s="97" t="s">
        <v>1767</v>
      </c>
      <c r="L65" s="106" t="s">
        <v>1785</v>
      </c>
      <c r="M65" s="130" t="s">
        <v>607</v>
      </c>
      <c r="N65" s="91" t="s">
        <v>684</v>
      </c>
      <c r="O65" s="93"/>
      <c r="P65" s="94">
        <v>24.96</v>
      </c>
      <c r="Q65" s="95" t="str">
        <f t="shared" si="4"/>
        <v>___</v>
      </c>
    </row>
    <row r="66" spans="1:17" ht="15" customHeight="1">
      <c r="A66" s="91" t="s">
        <v>584</v>
      </c>
      <c r="B66" s="92" t="s">
        <v>1278</v>
      </c>
      <c r="C66" s="92" t="s">
        <v>156</v>
      </c>
      <c r="D66" s="130" t="s">
        <v>607</v>
      </c>
      <c r="E66" s="91" t="s">
        <v>684</v>
      </c>
      <c r="F66" s="93"/>
      <c r="G66" s="94">
        <v>2.26</v>
      </c>
      <c r="H66" s="95" t="str">
        <f t="shared" si="5"/>
        <v>___</v>
      </c>
      <c r="J66" s="96" t="s">
        <v>1591</v>
      </c>
      <c r="K66" s="97" t="s">
        <v>1767</v>
      </c>
      <c r="L66" s="106" t="s">
        <v>1786</v>
      </c>
      <c r="M66" s="130" t="s">
        <v>607</v>
      </c>
      <c r="N66" s="91" t="s">
        <v>684</v>
      </c>
      <c r="O66" s="93"/>
      <c r="P66" s="94">
        <v>24.96</v>
      </c>
      <c r="Q66" s="95" t="str">
        <f t="shared" si="4"/>
        <v>___</v>
      </c>
    </row>
    <row r="67" spans="1:17" ht="15.75" customHeight="1">
      <c r="A67" s="91" t="s">
        <v>584</v>
      </c>
      <c r="B67" s="92" t="s">
        <v>1279</v>
      </c>
      <c r="C67" s="92" t="s">
        <v>157</v>
      </c>
      <c r="D67" s="130" t="s">
        <v>607</v>
      </c>
      <c r="E67" s="91" t="s">
        <v>684</v>
      </c>
      <c r="F67" s="93"/>
      <c r="G67" s="94">
        <v>2.26</v>
      </c>
      <c r="H67" s="95" t="str">
        <f t="shared" si="5"/>
        <v>___</v>
      </c>
      <c r="I67" s="69"/>
      <c r="J67" s="96" t="s">
        <v>1746</v>
      </c>
      <c r="K67" s="97" t="s">
        <v>1767</v>
      </c>
      <c r="L67" s="106" t="s">
        <v>1787</v>
      </c>
      <c r="M67" s="130" t="s">
        <v>607</v>
      </c>
      <c r="N67" s="91" t="s">
        <v>684</v>
      </c>
      <c r="O67" s="93"/>
      <c r="P67" s="94">
        <v>24.96</v>
      </c>
      <c r="Q67" s="95" t="str">
        <f t="shared" si="4"/>
        <v>___</v>
      </c>
    </row>
    <row r="68" spans="1:17" ht="15.75" customHeight="1">
      <c r="A68" s="91" t="s">
        <v>584</v>
      </c>
      <c r="B68" s="92" t="s">
        <v>1280</v>
      </c>
      <c r="C68" s="92" t="s">
        <v>158</v>
      </c>
      <c r="D68" s="130" t="s">
        <v>607</v>
      </c>
      <c r="E68" s="91" t="s">
        <v>684</v>
      </c>
      <c r="F68" s="93"/>
      <c r="G68" s="94">
        <v>2.26</v>
      </c>
      <c r="H68" s="95" t="str">
        <f t="shared" si="5"/>
        <v>___</v>
      </c>
      <c r="J68" s="96" t="s">
        <v>1788</v>
      </c>
      <c r="K68" s="97" t="s">
        <v>1767</v>
      </c>
      <c r="L68" s="106" t="s">
        <v>1789</v>
      </c>
      <c r="M68" s="130" t="s">
        <v>607</v>
      </c>
      <c r="N68" s="91" t="s">
        <v>684</v>
      </c>
      <c r="O68" s="93"/>
      <c r="P68" s="94">
        <v>25.96</v>
      </c>
      <c r="Q68" s="95" t="str">
        <f t="shared" si="4"/>
        <v>___</v>
      </c>
    </row>
    <row r="69" spans="1:17" ht="15.75" customHeight="1">
      <c r="A69" s="91" t="s">
        <v>584</v>
      </c>
      <c r="B69" s="92" t="s">
        <v>1281</v>
      </c>
      <c r="C69" s="92" t="s">
        <v>159</v>
      </c>
      <c r="D69" s="130" t="s">
        <v>607</v>
      </c>
      <c r="E69" s="91" t="s">
        <v>684</v>
      </c>
      <c r="F69" s="93"/>
      <c r="G69" s="94">
        <v>2.26</v>
      </c>
      <c r="H69" s="95" t="str">
        <f t="shared" si="5"/>
        <v>___</v>
      </c>
      <c r="J69" s="96" t="s">
        <v>1790</v>
      </c>
      <c r="K69" s="97" t="s">
        <v>1767</v>
      </c>
      <c r="L69" s="106" t="s">
        <v>1791</v>
      </c>
      <c r="M69" s="130" t="s">
        <v>607</v>
      </c>
      <c r="N69" s="91" t="s">
        <v>684</v>
      </c>
      <c r="O69" s="93"/>
      <c r="P69" s="94">
        <v>27.96</v>
      </c>
      <c r="Q69" s="95" t="str">
        <f t="shared" si="4"/>
        <v>___</v>
      </c>
    </row>
    <row r="70" spans="1:17" ht="15.75" customHeight="1">
      <c r="A70" s="182" t="s">
        <v>1216</v>
      </c>
      <c r="B70" s="183"/>
      <c r="C70" s="183"/>
      <c r="D70" s="183"/>
      <c r="E70" s="183"/>
      <c r="F70" s="183"/>
      <c r="G70" s="183"/>
      <c r="H70" s="183"/>
      <c r="J70" s="182" t="s">
        <v>1888</v>
      </c>
      <c r="K70" s="183"/>
      <c r="L70" s="183"/>
      <c r="M70" s="183"/>
      <c r="N70" s="183"/>
      <c r="O70" s="183"/>
      <c r="P70" s="183"/>
      <c r="Q70" s="183"/>
    </row>
    <row r="71" spans="1:17" ht="15.75" customHeight="1">
      <c r="A71" s="91" t="s">
        <v>1217</v>
      </c>
      <c r="B71" s="100" t="s">
        <v>1218</v>
      </c>
      <c r="C71" s="92" t="s">
        <v>172</v>
      </c>
      <c r="D71" s="130" t="s">
        <v>607</v>
      </c>
      <c r="E71" s="91" t="s">
        <v>645</v>
      </c>
      <c r="F71" s="93"/>
      <c r="G71" s="94">
        <v>3.59</v>
      </c>
      <c r="H71" s="95" t="str">
        <f aca="true" t="shared" si="6" ref="H71:H86">IF(D71="___",D71,G71*D71)</f>
        <v>___</v>
      </c>
      <c r="J71" s="96" t="s">
        <v>1889</v>
      </c>
      <c r="K71" s="97" t="s">
        <v>1893</v>
      </c>
      <c r="L71" s="106" t="s">
        <v>1890</v>
      </c>
      <c r="M71" s="130" t="s">
        <v>607</v>
      </c>
      <c r="N71" s="91" t="s">
        <v>634</v>
      </c>
      <c r="O71" s="93"/>
      <c r="P71" s="94">
        <v>59.96</v>
      </c>
      <c r="Q71" s="95" t="s">
        <v>607</v>
      </c>
    </row>
    <row r="72" spans="1:17" ht="17.25" customHeight="1">
      <c r="A72" s="91" t="s">
        <v>690</v>
      </c>
      <c r="B72" s="100" t="s">
        <v>1219</v>
      </c>
      <c r="C72" s="92" t="s">
        <v>173</v>
      </c>
      <c r="D72" s="130" t="s">
        <v>607</v>
      </c>
      <c r="E72" s="91" t="s">
        <v>645</v>
      </c>
      <c r="F72" s="93"/>
      <c r="G72" s="94">
        <v>3.59</v>
      </c>
      <c r="H72" s="95" t="str">
        <f t="shared" si="6"/>
        <v>___</v>
      </c>
      <c r="J72" s="96" t="s">
        <v>1891</v>
      </c>
      <c r="K72" s="97" t="s">
        <v>1892</v>
      </c>
      <c r="L72" s="106" t="s">
        <v>1894</v>
      </c>
      <c r="M72" s="130" t="s">
        <v>607</v>
      </c>
      <c r="N72" s="91" t="s">
        <v>634</v>
      </c>
      <c r="O72" s="93"/>
      <c r="P72" s="145">
        <v>699.96</v>
      </c>
      <c r="Q72" s="95" t="s">
        <v>607</v>
      </c>
    </row>
    <row r="73" spans="1:17" ht="12.75" customHeight="1">
      <c r="A73" s="91" t="s">
        <v>690</v>
      </c>
      <c r="B73" s="100" t="s">
        <v>1220</v>
      </c>
      <c r="C73" s="92" t="s">
        <v>174</v>
      </c>
      <c r="D73" s="130" t="s">
        <v>607</v>
      </c>
      <c r="E73" s="91" t="s">
        <v>645</v>
      </c>
      <c r="F73" s="93"/>
      <c r="G73" s="94">
        <v>2.69</v>
      </c>
      <c r="H73" s="95" t="str">
        <f t="shared" si="6"/>
        <v>___</v>
      </c>
      <c r="J73" s="96" t="s">
        <v>1895</v>
      </c>
      <c r="K73" s="97" t="s">
        <v>1892</v>
      </c>
      <c r="L73" s="106" t="s">
        <v>1896</v>
      </c>
      <c r="M73" s="130" t="s">
        <v>607</v>
      </c>
      <c r="N73" s="91" t="s">
        <v>634</v>
      </c>
      <c r="O73" s="93"/>
      <c r="P73" s="145">
        <v>679.96</v>
      </c>
      <c r="Q73" s="95" t="s">
        <v>607</v>
      </c>
    </row>
    <row r="74" spans="1:17" ht="15.75" customHeight="1">
      <c r="A74" s="91" t="s">
        <v>690</v>
      </c>
      <c r="B74" s="100" t="s">
        <v>1221</v>
      </c>
      <c r="C74" s="92" t="s">
        <v>175</v>
      </c>
      <c r="D74" s="130" t="s">
        <v>607</v>
      </c>
      <c r="E74" s="91" t="s">
        <v>645</v>
      </c>
      <c r="F74" s="93"/>
      <c r="G74" s="94">
        <v>2.69</v>
      </c>
      <c r="H74" s="95" t="str">
        <f t="shared" si="6"/>
        <v>___</v>
      </c>
      <c r="J74" s="96" t="s">
        <v>1897</v>
      </c>
      <c r="K74" s="97" t="s">
        <v>1893</v>
      </c>
      <c r="L74" s="106" t="s">
        <v>1898</v>
      </c>
      <c r="M74" s="130" t="s">
        <v>607</v>
      </c>
      <c r="N74" s="91" t="s">
        <v>634</v>
      </c>
      <c r="O74" s="93"/>
      <c r="P74" s="145">
        <v>305.96</v>
      </c>
      <c r="Q74" s="95" t="s">
        <v>607</v>
      </c>
    </row>
    <row r="75" spans="1:17" ht="15.75" customHeight="1">
      <c r="A75" s="91" t="s">
        <v>690</v>
      </c>
      <c r="B75" s="100" t="s">
        <v>1222</v>
      </c>
      <c r="C75" s="92" t="s">
        <v>176</v>
      </c>
      <c r="D75" s="130" t="s">
        <v>607</v>
      </c>
      <c r="E75" s="91" t="s">
        <v>645</v>
      </c>
      <c r="F75" s="93"/>
      <c r="G75" s="94">
        <v>2.69</v>
      </c>
      <c r="H75" s="95" t="str">
        <f t="shared" si="6"/>
        <v>___</v>
      </c>
      <c r="I75" s="17"/>
      <c r="J75" s="96" t="s">
        <v>1899</v>
      </c>
      <c r="K75" s="97" t="s">
        <v>1893</v>
      </c>
      <c r="L75" s="106" t="s">
        <v>1900</v>
      </c>
      <c r="M75" s="130" t="s">
        <v>607</v>
      </c>
      <c r="N75" s="91" t="s">
        <v>634</v>
      </c>
      <c r="O75" s="93"/>
      <c r="P75" s="145">
        <v>359.96</v>
      </c>
      <c r="Q75" s="95" t="s">
        <v>607</v>
      </c>
    </row>
    <row r="76" spans="1:17" ht="15.75" customHeight="1">
      <c r="A76" s="91" t="s">
        <v>690</v>
      </c>
      <c r="B76" s="100" t="s">
        <v>1223</v>
      </c>
      <c r="C76" s="92" t="s">
        <v>402</v>
      </c>
      <c r="D76" s="130" t="s">
        <v>607</v>
      </c>
      <c r="E76" s="91" t="s">
        <v>645</v>
      </c>
      <c r="F76" s="93"/>
      <c r="G76" s="94">
        <v>2.69</v>
      </c>
      <c r="H76" s="95" t="str">
        <f t="shared" si="6"/>
        <v>___</v>
      </c>
      <c r="I76" s="17"/>
      <c r="J76" s="96" t="s">
        <v>1901</v>
      </c>
      <c r="K76" s="97" t="s">
        <v>1893</v>
      </c>
      <c r="L76" s="106" t="s">
        <v>1902</v>
      </c>
      <c r="M76" s="130" t="s">
        <v>607</v>
      </c>
      <c r="N76" s="91" t="s">
        <v>634</v>
      </c>
      <c r="O76" s="93"/>
      <c r="P76" s="145">
        <v>739.96</v>
      </c>
      <c r="Q76" s="95" t="s">
        <v>607</v>
      </c>
    </row>
    <row r="77" spans="1:17" ht="15.75" customHeight="1">
      <c r="A77" s="91" t="s">
        <v>690</v>
      </c>
      <c r="B77" s="100" t="s">
        <v>1224</v>
      </c>
      <c r="C77" s="92" t="s">
        <v>177</v>
      </c>
      <c r="D77" s="130" t="s">
        <v>607</v>
      </c>
      <c r="E77" s="91" t="s">
        <v>645</v>
      </c>
      <c r="F77" s="93"/>
      <c r="G77" s="94">
        <v>2.69</v>
      </c>
      <c r="H77" s="95" t="str">
        <f t="shared" si="6"/>
        <v>___</v>
      </c>
      <c r="I77" s="17"/>
      <c r="J77" s="96" t="s">
        <v>1903</v>
      </c>
      <c r="K77" s="97" t="s">
        <v>1893</v>
      </c>
      <c r="L77" s="106" t="s">
        <v>1904</v>
      </c>
      <c r="M77" s="130" t="s">
        <v>607</v>
      </c>
      <c r="N77" s="91" t="s">
        <v>634</v>
      </c>
      <c r="O77" s="93"/>
      <c r="P77" s="145">
        <v>949.96</v>
      </c>
      <c r="Q77" s="95" t="s">
        <v>607</v>
      </c>
    </row>
    <row r="78" spans="1:17" ht="15.75" customHeight="1">
      <c r="A78" s="91" t="s">
        <v>690</v>
      </c>
      <c r="B78" s="100" t="s">
        <v>1225</v>
      </c>
      <c r="C78" s="92" t="s">
        <v>178</v>
      </c>
      <c r="D78" s="130" t="s">
        <v>607</v>
      </c>
      <c r="E78" s="91" t="s">
        <v>645</v>
      </c>
      <c r="F78" s="93"/>
      <c r="G78" s="94">
        <v>2.69</v>
      </c>
      <c r="H78" s="95" t="str">
        <f t="shared" si="6"/>
        <v>___</v>
      </c>
      <c r="J78" s="96" t="s">
        <v>1905</v>
      </c>
      <c r="K78" s="97" t="s">
        <v>1893</v>
      </c>
      <c r="L78" s="106" t="s">
        <v>1906</v>
      </c>
      <c r="M78" s="130" t="s">
        <v>607</v>
      </c>
      <c r="N78" s="91" t="s">
        <v>634</v>
      </c>
      <c r="O78" s="93"/>
      <c r="P78" s="145">
        <v>959.96</v>
      </c>
      <c r="Q78" s="95" t="s">
        <v>607</v>
      </c>
    </row>
    <row r="79" spans="1:17" ht="15.75" customHeight="1">
      <c r="A79" s="91" t="s">
        <v>690</v>
      </c>
      <c r="B79" s="100" t="s">
        <v>1229</v>
      </c>
      <c r="C79" s="92" t="s">
        <v>180</v>
      </c>
      <c r="D79" s="130" t="s">
        <v>607</v>
      </c>
      <c r="E79" s="91" t="s">
        <v>645</v>
      </c>
      <c r="F79" s="93"/>
      <c r="G79" s="94">
        <v>2.69</v>
      </c>
      <c r="H79" s="95" t="str">
        <f t="shared" si="6"/>
        <v>___</v>
      </c>
      <c r="J79" s="102"/>
      <c r="K79" s="91"/>
      <c r="L79" s="92"/>
      <c r="M79" s="130"/>
      <c r="N79" s="91"/>
      <c r="O79" s="93"/>
      <c r="P79" s="94"/>
      <c r="Q79" s="95" t="s">
        <v>607</v>
      </c>
    </row>
    <row r="80" spans="1:17" ht="15.75" customHeight="1">
      <c r="A80" s="91" t="s">
        <v>690</v>
      </c>
      <c r="B80" s="100" t="s">
        <v>1230</v>
      </c>
      <c r="C80" s="92" t="s">
        <v>181</v>
      </c>
      <c r="D80" s="130" t="s">
        <v>607</v>
      </c>
      <c r="E80" s="91" t="s">
        <v>645</v>
      </c>
      <c r="F80" s="93"/>
      <c r="G80" s="94">
        <v>2.69</v>
      </c>
      <c r="H80" s="95" t="str">
        <f t="shared" si="6"/>
        <v>___</v>
      </c>
      <c r="J80" s="195" t="s">
        <v>700</v>
      </c>
      <c r="K80" s="195"/>
      <c r="L80" s="196"/>
      <c r="M80" s="196"/>
      <c r="N80" s="196"/>
      <c r="O80" s="196"/>
      <c r="P80" s="196"/>
      <c r="Q80" s="196"/>
    </row>
    <row r="81" spans="1:17" ht="15.75" customHeight="1">
      <c r="A81" s="91" t="s">
        <v>690</v>
      </c>
      <c r="B81" s="100" t="s">
        <v>1231</v>
      </c>
      <c r="C81" s="92" t="s">
        <v>182</v>
      </c>
      <c r="D81" s="130" t="s">
        <v>607</v>
      </c>
      <c r="E81" s="91" t="s">
        <v>645</v>
      </c>
      <c r="F81" s="93"/>
      <c r="G81" s="94">
        <v>2.69</v>
      </c>
      <c r="H81" s="95" t="str">
        <f t="shared" si="6"/>
        <v>___</v>
      </c>
      <c r="J81" s="15" t="s">
        <v>587</v>
      </c>
      <c r="K81" s="15" t="s">
        <v>523</v>
      </c>
      <c r="L81" s="15" t="s">
        <v>588</v>
      </c>
      <c r="M81" s="189" t="s">
        <v>522</v>
      </c>
      <c r="N81" s="190"/>
      <c r="O81" s="19"/>
      <c r="P81" s="18" t="s">
        <v>524</v>
      </c>
      <c r="Q81" s="63" t="s">
        <v>525</v>
      </c>
    </row>
    <row r="82" spans="1:17" ht="15.75" customHeight="1">
      <c r="A82" s="91" t="s">
        <v>690</v>
      </c>
      <c r="B82" s="100" t="s">
        <v>1232</v>
      </c>
      <c r="C82" s="92" t="s">
        <v>183</v>
      </c>
      <c r="D82" s="130" t="s">
        <v>607</v>
      </c>
      <c r="E82" s="91" t="s">
        <v>645</v>
      </c>
      <c r="F82" s="93"/>
      <c r="G82" s="94">
        <v>2.69</v>
      </c>
      <c r="H82" s="95" t="str">
        <f t="shared" si="6"/>
        <v>___</v>
      </c>
      <c r="J82" s="184" t="s">
        <v>701</v>
      </c>
      <c r="K82" s="185"/>
      <c r="L82" s="185"/>
      <c r="M82" s="185"/>
      <c r="N82" s="185"/>
      <c r="O82" s="185"/>
      <c r="P82" s="185"/>
      <c r="Q82" s="185"/>
    </row>
    <row r="83" spans="1:17" ht="15.75" customHeight="1">
      <c r="A83" s="91" t="s">
        <v>690</v>
      </c>
      <c r="B83" s="100" t="s">
        <v>1233</v>
      </c>
      <c r="C83" s="92" t="s">
        <v>184</v>
      </c>
      <c r="D83" s="130" t="s">
        <v>607</v>
      </c>
      <c r="E83" s="91" t="s">
        <v>645</v>
      </c>
      <c r="F83" s="93"/>
      <c r="G83" s="94">
        <v>2.69</v>
      </c>
      <c r="H83" s="95" t="str">
        <f t="shared" si="6"/>
        <v>___</v>
      </c>
      <c r="J83" s="91" t="s">
        <v>695</v>
      </c>
      <c r="K83" s="100" t="s">
        <v>526</v>
      </c>
      <c r="L83" s="92" t="s">
        <v>427</v>
      </c>
      <c r="M83" s="130" t="s">
        <v>607</v>
      </c>
      <c r="N83" s="91" t="s">
        <v>634</v>
      </c>
      <c r="O83" s="93"/>
      <c r="P83" s="94">
        <v>5.72</v>
      </c>
      <c r="Q83" s="95" t="str">
        <f>IF(M83="___",M83,P83*M83)</f>
        <v>___</v>
      </c>
    </row>
    <row r="84" spans="1:17" ht="15.75" customHeight="1">
      <c r="A84" s="91" t="s">
        <v>690</v>
      </c>
      <c r="B84" s="100" t="s">
        <v>1234</v>
      </c>
      <c r="C84" s="92" t="s">
        <v>185</v>
      </c>
      <c r="D84" s="130" t="s">
        <v>607</v>
      </c>
      <c r="E84" s="91" t="s">
        <v>645</v>
      </c>
      <c r="F84" s="93"/>
      <c r="G84" s="94">
        <v>2.69</v>
      </c>
      <c r="H84" s="95" t="str">
        <f t="shared" si="6"/>
        <v>___</v>
      </c>
      <c r="J84" s="200" t="s">
        <v>697</v>
      </c>
      <c r="K84" s="201"/>
      <c r="L84" s="92" t="s">
        <v>223</v>
      </c>
      <c r="M84" s="130" t="s">
        <v>607</v>
      </c>
      <c r="N84" s="91" t="s">
        <v>634</v>
      </c>
      <c r="O84" s="93"/>
      <c r="P84" s="94">
        <v>2.46</v>
      </c>
      <c r="Q84" s="95" t="str">
        <f aca="true" t="shared" si="7" ref="Q84:Q89">IF(M84="___",M84,P84*M84)</f>
        <v>___</v>
      </c>
    </row>
    <row r="85" spans="1:17" ht="15.75" customHeight="1">
      <c r="A85" s="91" t="s">
        <v>690</v>
      </c>
      <c r="B85" s="100" t="s">
        <v>1235</v>
      </c>
      <c r="C85" s="92" t="s">
        <v>186</v>
      </c>
      <c r="D85" s="130" t="s">
        <v>607</v>
      </c>
      <c r="E85" s="91" t="s">
        <v>645</v>
      </c>
      <c r="F85" s="93"/>
      <c r="G85" s="94">
        <v>2.69</v>
      </c>
      <c r="H85" s="95" t="str">
        <f t="shared" si="6"/>
        <v>___</v>
      </c>
      <c r="J85" s="200" t="s">
        <v>696</v>
      </c>
      <c r="K85" s="201"/>
      <c r="L85" s="92" t="s">
        <v>227</v>
      </c>
      <c r="M85" s="130" t="s">
        <v>607</v>
      </c>
      <c r="N85" s="91" t="s">
        <v>634</v>
      </c>
      <c r="O85" s="93"/>
      <c r="P85" s="94">
        <v>7.65</v>
      </c>
      <c r="Q85" s="95" t="str">
        <f t="shared" si="7"/>
        <v>___</v>
      </c>
    </row>
    <row r="86" spans="1:17" ht="17.25" customHeight="1">
      <c r="A86" s="91" t="s">
        <v>694</v>
      </c>
      <c r="B86" s="91" t="s">
        <v>1236</v>
      </c>
      <c r="C86" s="92" t="s">
        <v>215</v>
      </c>
      <c r="D86" s="130" t="s">
        <v>607</v>
      </c>
      <c r="E86" s="91" t="s">
        <v>645</v>
      </c>
      <c r="F86" s="93"/>
      <c r="G86" s="94">
        <v>2.69</v>
      </c>
      <c r="H86" s="95" t="str">
        <f t="shared" si="6"/>
        <v>___</v>
      </c>
      <c r="J86" s="202" t="s">
        <v>1238</v>
      </c>
      <c r="K86" s="201"/>
      <c r="L86" s="92" t="s">
        <v>292</v>
      </c>
      <c r="M86" s="130" t="s">
        <v>607</v>
      </c>
      <c r="N86" s="91" t="s">
        <v>634</v>
      </c>
      <c r="O86" s="93"/>
      <c r="P86" s="94">
        <v>1.4</v>
      </c>
      <c r="Q86" s="95" t="str">
        <f t="shared" si="7"/>
        <v>___</v>
      </c>
    </row>
    <row r="87" spans="1:17" ht="17.25" customHeight="1">
      <c r="A87" s="180" t="s">
        <v>779</v>
      </c>
      <c r="B87" s="180"/>
      <c r="C87" s="181"/>
      <c r="D87" s="181"/>
      <c r="E87" s="181"/>
      <c r="F87" s="181"/>
      <c r="G87" s="181"/>
      <c r="H87" s="181"/>
      <c r="J87" s="92" t="s">
        <v>1267</v>
      </c>
      <c r="K87" s="91" t="s">
        <v>1266</v>
      </c>
      <c r="L87" s="92" t="s">
        <v>291</v>
      </c>
      <c r="M87" s="130" t="s">
        <v>607</v>
      </c>
      <c r="N87" s="91" t="s">
        <v>634</v>
      </c>
      <c r="O87" s="93"/>
      <c r="P87" s="94">
        <v>1.76</v>
      </c>
      <c r="Q87" s="95" t="str">
        <f t="shared" si="7"/>
        <v>___</v>
      </c>
    </row>
    <row r="88" spans="1:17" ht="21" customHeight="1">
      <c r="A88" s="91" t="s">
        <v>780</v>
      </c>
      <c r="B88" s="91" t="s">
        <v>781</v>
      </c>
      <c r="C88" s="92" t="s">
        <v>275</v>
      </c>
      <c r="D88" s="130" t="s">
        <v>607</v>
      </c>
      <c r="E88" s="91" t="s">
        <v>633</v>
      </c>
      <c r="F88" s="93"/>
      <c r="G88" s="94">
        <v>1.96</v>
      </c>
      <c r="H88" s="95" t="str">
        <f>IF(D88="___",D88,G88*D88)</f>
        <v>___</v>
      </c>
      <c r="J88" s="112" t="s">
        <v>2007</v>
      </c>
      <c r="K88" s="91" t="s">
        <v>1734</v>
      </c>
      <c r="L88" s="92" t="s">
        <v>2006</v>
      </c>
      <c r="M88" s="130" t="s">
        <v>607</v>
      </c>
      <c r="N88" s="91" t="s">
        <v>633</v>
      </c>
      <c r="O88" s="93"/>
      <c r="P88" s="94">
        <v>1.04</v>
      </c>
      <c r="Q88" s="95" t="str">
        <f t="shared" si="7"/>
        <v>___</v>
      </c>
    </row>
    <row r="89" spans="1:17" ht="22.5" customHeight="1">
      <c r="A89" s="91" t="s">
        <v>780</v>
      </c>
      <c r="B89" s="91" t="s">
        <v>1487</v>
      </c>
      <c r="C89" s="92" t="s">
        <v>10</v>
      </c>
      <c r="D89" s="130" t="s">
        <v>607</v>
      </c>
      <c r="E89" s="91" t="s">
        <v>633</v>
      </c>
      <c r="F89" s="93"/>
      <c r="G89" s="94">
        <v>2.86</v>
      </c>
      <c r="H89" s="95" t="str">
        <f>IF(D89="___",D89,G89*D89)</f>
        <v>___</v>
      </c>
      <c r="J89" s="112" t="s">
        <v>2007</v>
      </c>
      <c r="K89" s="91" t="s">
        <v>2008</v>
      </c>
      <c r="L89" s="92" t="s">
        <v>2009</v>
      </c>
      <c r="M89" s="130" t="s">
        <v>607</v>
      </c>
      <c r="N89" s="91" t="s">
        <v>633</v>
      </c>
      <c r="O89" s="93"/>
      <c r="P89" s="94">
        <v>1.04</v>
      </c>
      <c r="Q89" s="95" t="str">
        <f t="shared" si="7"/>
        <v>___</v>
      </c>
    </row>
    <row r="90" spans="1:17" ht="22.5" customHeight="1">
      <c r="A90" s="91" t="s">
        <v>780</v>
      </c>
      <c r="B90" s="91" t="s">
        <v>783</v>
      </c>
      <c r="C90" s="92" t="s">
        <v>94</v>
      </c>
      <c r="D90" s="130" t="s">
        <v>607</v>
      </c>
      <c r="E90" s="91" t="s">
        <v>633</v>
      </c>
      <c r="F90" s="93"/>
      <c r="G90" s="94">
        <v>3.86</v>
      </c>
      <c r="H90" s="95" t="str">
        <f>IF(D90="___",D90,G90*D90)</f>
        <v>___</v>
      </c>
      <c r="J90" s="182" t="s">
        <v>583</v>
      </c>
      <c r="K90" s="183"/>
      <c r="L90" s="183"/>
      <c r="M90" s="183"/>
      <c r="N90" s="183"/>
      <c r="O90" s="183"/>
      <c r="P90" s="183"/>
      <c r="Q90" s="183"/>
    </row>
    <row r="91" spans="1:17" ht="16.5" customHeight="1">
      <c r="A91" s="96" t="s">
        <v>2010</v>
      </c>
      <c r="B91" s="97" t="s">
        <v>1487</v>
      </c>
      <c r="C91" s="92" t="s">
        <v>2011</v>
      </c>
      <c r="D91" s="130" t="s">
        <v>607</v>
      </c>
      <c r="E91" s="91" t="s">
        <v>633</v>
      </c>
      <c r="F91" s="93"/>
      <c r="G91" s="94">
        <v>1.96</v>
      </c>
      <c r="H91" s="95" t="str">
        <f>IF(D91="___",D91,G91*D91)</f>
        <v>___</v>
      </c>
      <c r="I91" s="69"/>
      <c r="J91" s="91" t="s">
        <v>1707</v>
      </c>
      <c r="K91" s="91" t="s">
        <v>1706</v>
      </c>
      <c r="L91" s="92" t="s">
        <v>1708</v>
      </c>
      <c r="M91" s="130" t="s">
        <v>607</v>
      </c>
      <c r="N91" s="91" t="s">
        <v>634</v>
      </c>
      <c r="O91" s="93"/>
      <c r="P91" s="94">
        <v>2.95</v>
      </c>
      <c r="Q91" s="95" t="str">
        <f>IF(M91="___",M91,P91*M91)</f>
        <v>___</v>
      </c>
    </row>
    <row r="92" spans="1:17" ht="17.25" customHeight="1">
      <c r="A92" s="112" t="s">
        <v>2010</v>
      </c>
      <c r="B92" s="112" t="s">
        <v>783</v>
      </c>
      <c r="C92" s="92" t="s">
        <v>2012</v>
      </c>
      <c r="D92" s="130" t="s">
        <v>607</v>
      </c>
      <c r="E92" s="91" t="s">
        <v>633</v>
      </c>
      <c r="F92" s="93"/>
      <c r="G92" s="94">
        <v>2.96</v>
      </c>
      <c r="H92" s="95" t="str">
        <f>IF(D92="___",D92,G92*D92)</f>
        <v>___</v>
      </c>
      <c r="J92" s="91" t="s">
        <v>1707</v>
      </c>
      <c r="K92" s="91" t="s">
        <v>1709</v>
      </c>
      <c r="L92" s="92" t="s">
        <v>1710</v>
      </c>
      <c r="M92" s="130" t="s">
        <v>607</v>
      </c>
      <c r="N92" s="91" t="s">
        <v>634</v>
      </c>
      <c r="O92" s="93"/>
      <c r="P92" s="94">
        <v>4.95</v>
      </c>
      <c r="Q92" s="95" t="str">
        <f>IF(M92="___",M92,P92*M92)</f>
        <v>___</v>
      </c>
    </row>
    <row r="93" spans="1:17" ht="15.75" customHeight="1">
      <c r="A93" s="186" t="s">
        <v>1652</v>
      </c>
      <c r="B93" s="186"/>
      <c r="C93" s="187"/>
      <c r="D93" s="187"/>
      <c r="E93" s="187"/>
      <c r="F93" s="187"/>
      <c r="G93" s="187"/>
      <c r="H93" s="187"/>
      <c r="I93" s="17"/>
      <c r="J93" s="182" t="s">
        <v>582</v>
      </c>
      <c r="K93" s="183"/>
      <c r="L93" s="183"/>
      <c r="M93" s="183"/>
      <c r="N93" s="183"/>
      <c r="O93" s="183"/>
      <c r="P93" s="183"/>
      <c r="Q93" s="183"/>
    </row>
    <row r="94" spans="1:17" ht="18.75" customHeight="1">
      <c r="A94" s="15" t="s">
        <v>587</v>
      </c>
      <c r="B94" s="15" t="s">
        <v>523</v>
      </c>
      <c r="C94" s="15" t="s">
        <v>588</v>
      </c>
      <c r="D94" s="188" t="s">
        <v>522</v>
      </c>
      <c r="E94" s="188"/>
      <c r="F94" s="19"/>
      <c r="G94" s="18" t="s">
        <v>524</v>
      </c>
      <c r="H94" s="63" t="s">
        <v>525</v>
      </c>
      <c r="J94" s="91" t="s">
        <v>713</v>
      </c>
      <c r="K94" s="91" t="s">
        <v>526</v>
      </c>
      <c r="L94" s="92" t="s">
        <v>423</v>
      </c>
      <c r="M94" s="130" t="s">
        <v>607</v>
      </c>
      <c r="N94" s="91" t="s">
        <v>634</v>
      </c>
      <c r="O94" s="93"/>
      <c r="P94" s="94">
        <v>3.94</v>
      </c>
      <c r="Q94" s="95" t="str">
        <f>IF(M94="___",M94,P94*M94)</f>
        <v>___</v>
      </c>
    </row>
    <row r="95" spans="1:17" ht="16.5" customHeight="1">
      <c r="A95" s="184" t="s">
        <v>1653</v>
      </c>
      <c r="B95" s="185"/>
      <c r="C95" s="185"/>
      <c r="D95" s="185"/>
      <c r="E95" s="185"/>
      <c r="F95" s="185"/>
      <c r="G95" s="185"/>
      <c r="H95" s="185"/>
      <c r="J95" s="91" t="s">
        <v>718</v>
      </c>
      <c r="K95" s="91" t="s">
        <v>630</v>
      </c>
      <c r="L95" s="92" t="s">
        <v>226</v>
      </c>
      <c r="M95" s="130" t="s">
        <v>607</v>
      </c>
      <c r="N95" s="91" t="s">
        <v>645</v>
      </c>
      <c r="O95" s="93"/>
      <c r="P95" s="94">
        <v>6.89</v>
      </c>
      <c r="Q95" s="95" t="str">
        <f>IF(M95="___",M95,P95*M95)</f>
        <v>___</v>
      </c>
    </row>
    <row r="96" spans="1:17" ht="15.75" customHeight="1">
      <c r="A96" s="91" t="s">
        <v>1646</v>
      </c>
      <c r="B96" s="91" t="s">
        <v>791</v>
      </c>
      <c r="C96" s="92" t="s">
        <v>54</v>
      </c>
      <c r="D96" s="130" t="s">
        <v>607</v>
      </c>
      <c r="E96" s="91" t="s">
        <v>645</v>
      </c>
      <c r="F96" s="93"/>
      <c r="G96" s="94">
        <v>0.89</v>
      </c>
      <c r="H96" s="95" t="str">
        <f aca="true" t="shared" si="8" ref="H96:H125">IF(D96="___",D96,G96*D96)</f>
        <v>___</v>
      </c>
      <c r="J96" s="100" t="s">
        <v>723</v>
      </c>
      <c r="K96" s="91" t="s">
        <v>1303</v>
      </c>
      <c r="L96" s="92" t="s">
        <v>240</v>
      </c>
      <c r="M96" s="130" t="s">
        <v>607</v>
      </c>
      <c r="N96" s="91" t="s">
        <v>634</v>
      </c>
      <c r="O96" s="93"/>
      <c r="P96" s="94">
        <v>4.49</v>
      </c>
      <c r="Q96" s="95" t="str">
        <f>IF(M96="___",M96,P96*M96)</f>
        <v>___</v>
      </c>
    </row>
    <row r="97" spans="1:17" ht="15.75" customHeight="1">
      <c r="A97" s="91" t="s">
        <v>1516</v>
      </c>
      <c r="B97" s="91" t="s">
        <v>791</v>
      </c>
      <c r="C97" s="92" t="s">
        <v>1647</v>
      </c>
      <c r="D97" s="130" t="s">
        <v>607</v>
      </c>
      <c r="E97" s="91" t="s">
        <v>645</v>
      </c>
      <c r="F97" s="93"/>
      <c r="G97" s="94">
        <v>0.89</v>
      </c>
      <c r="H97" s="95" t="str">
        <f t="shared" si="8"/>
        <v>___</v>
      </c>
      <c r="J97" s="91"/>
      <c r="K97" s="91"/>
      <c r="L97" s="92"/>
      <c r="M97" s="130"/>
      <c r="N97" s="91"/>
      <c r="O97" s="93"/>
      <c r="P97" s="94"/>
      <c r="Q97" s="95"/>
    </row>
    <row r="98" spans="1:17" ht="15.75" customHeight="1">
      <c r="A98" s="91" t="s">
        <v>1648</v>
      </c>
      <c r="B98" s="91" t="s">
        <v>791</v>
      </c>
      <c r="C98" s="92" t="s">
        <v>1649</v>
      </c>
      <c r="D98" s="130" t="s">
        <v>607</v>
      </c>
      <c r="E98" s="91" t="s">
        <v>645</v>
      </c>
      <c r="F98" s="93"/>
      <c r="G98" s="94">
        <v>0.89</v>
      </c>
      <c r="H98" s="95" t="str">
        <f t="shared" si="8"/>
        <v>___</v>
      </c>
      <c r="J98" s="182" t="s">
        <v>579</v>
      </c>
      <c r="K98" s="183"/>
      <c r="L98" s="183"/>
      <c r="M98" s="183"/>
      <c r="N98" s="183"/>
      <c r="O98" s="183"/>
      <c r="P98" s="183"/>
      <c r="Q98" s="183"/>
    </row>
    <row r="99" spans="1:17" ht="15.75" customHeight="1">
      <c r="A99" s="91" t="s">
        <v>807</v>
      </c>
      <c r="B99" s="91" t="s">
        <v>791</v>
      </c>
      <c r="C99" s="92" t="s">
        <v>55</v>
      </c>
      <c r="D99" s="130" t="s">
        <v>607</v>
      </c>
      <c r="E99" s="91" t="s">
        <v>645</v>
      </c>
      <c r="F99" s="93"/>
      <c r="G99" s="94">
        <v>0.89</v>
      </c>
      <c r="H99" s="95" t="str">
        <f t="shared" si="8"/>
        <v>___</v>
      </c>
      <c r="J99" s="91" t="s">
        <v>768</v>
      </c>
      <c r="K99" s="91" t="s">
        <v>692</v>
      </c>
      <c r="L99" s="92" t="s">
        <v>130</v>
      </c>
      <c r="M99" s="130" t="s">
        <v>607</v>
      </c>
      <c r="N99" s="91" t="s">
        <v>634</v>
      </c>
      <c r="O99" s="93"/>
      <c r="P99" s="94">
        <v>0.89</v>
      </c>
      <c r="Q99" s="95" t="str">
        <f>IF(M99="___",M99,P99*M99)</f>
        <v>___</v>
      </c>
    </row>
    <row r="100" spans="1:17" ht="15.75" customHeight="1">
      <c r="A100" s="91" t="s">
        <v>1650</v>
      </c>
      <c r="B100" s="91" t="s">
        <v>791</v>
      </c>
      <c r="C100" s="92" t="s">
        <v>1651</v>
      </c>
      <c r="D100" s="130" t="s">
        <v>607</v>
      </c>
      <c r="E100" s="91" t="s">
        <v>645</v>
      </c>
      <c r="F100" s="93"/>
      <c r="G100" s="94">
        <v>0.89</v>
      </c>
      <c r="H100" s="95" t="str">
        <f t="shared" si="8"/>
        <v>___</v>
      </c>
      <c r="I100" s="17"/>
      <c r="J100" s="91" t="s">
        <v>768</v>
      </c>
      <c r="K100" s="91" t="s">
        <v>771</v>
      </c>
      <c r="L100" s="92" t="s">
        <v>194</v>
      </c>
      <c r="M100" s="130" t="s">
        <v>607</v>
      </c>
      <c r="N100" s="91" t="s">
        <v>634</v>
      </c>
      <c r="O100" s="93"/>
      <c r="P100" s="94">
        <v>0.89</v>
      </c>
      <c r="Q100" s="95" t="str">
        <f>IF(M100="___",M100,P100*M100)</f>
        <v>___</v>
      </c>
    </row>
    <row r="101" spans="1:17" ht="15.75" customHeight="1">
      <c r="A101" s="91" t="s">
        <v>808</v>
      </c>
      <c r="B101" s="91" t="s">
        <v>791</v>
      </c>
      <c r="C101" s="92" t="s">
        <v>57</v>
      </c>
      <c r="D101" s="130" t="s">
        <v>607</v>
      </c>
      <c r="E101" s="91" t="s">
        <v>645</v>
      </c>
      <c r="F101" s="93"/>
      <c r="G101" s="94">
        <v>0.89</v>
      </c>
      <c r="H101" s="95" t="str">
        <f t="shared" si="8"/>
        <v>___</v>
      </c>
      <c r="J101" s="91" t="s">
        <v>769</v>
      </c>
      <c r="K101" s="91" t="s">
        <v>1711</v>
      </c>
      <c r="L101" s="92" t="s">
        <v>1712</v>
      </c>
      <c r="M101" s="130" t="s">
        <v>607</v>
      </c>
      <c r="N101" s="91" t="s">
        <v>645</v>
      </c>
      <c r="O101" s="93"/>
      <c r="P101" s="94">
        <v>1.79</v>
      </c>
      <c r="Q101" s="95" t="str">
        <f>IF(M101="___",M101,P101*M101)</f>
        <v>___</v>
      </c>
    </row>
    <row r="102" spans="1:17" ht="15.75" customHeight="1">
      <c r="A102" s="91" t="s">
        <v>809</v>
      </c>
      <c r="B102" s="91" t="s">
        <v>791</v>
      </c>
      <c r="C102" s="92" t="s">
        <v>58</v>
      </c>
      <c r="D102" s="130" t="s">
        <v>607</v>
      </c>
      <c r="E102" s="91" t="s">
        <v>645</v>
      </c>
      <c r="F102" s="93"/>
      <c r="G102" s="94">
        <v>0.89</v>
      </c>
      <c r="H102" s="95" t="str">
        <f t="shared" si="8"/>
        <v>___</v>
      </c>
      <c r="J102" s="91" t="s">
        <v>1379</v>
      </c>
      <c r="K102" s="91" t="s">
        <v>1380</v>
      </c>
      <c r="L102" s="92" t="s">
        <v>1378</v>
      </c>
      <c r="M102" s="130" t="s">
        <v>607</v>
      </c>
      <c r="N102" s="91" t="s">
        <v>645</v>
      </c>
      <c r="O102" s="93"/>
      <c r="P102" s="94">
        <v>2.33</v>
      </c>
      <c r="Q102" s="95" t="str">
        <f>IF(M102="___",M102,P102*M102)</f>
        <v>___</v>
      </c>
    </row>
    <row r="103" spans="1:17" ht="15.75" customHeight="1">
      <c r="A103" s="91" t="s">
        <v>810</v>
      </c>
      <c r="B103" s="91" t="s">
        <v>791</v>
      </c>
      <c r="C103" s="92" t="s">
        <v>60</v>
      </c>
      <c r="D103" s="130" t="s">
        <v>607</v>
      </c>
      <c r="E103" s="91" t="s">
        <v>645</v>
      </c>
      <c r="F103" s="93"/>
      <c r="G103" s="94">
        <v>0.89</v>
      </c>
      <c r="H103" s="95" t="str">
        <f t="shared" si="8"/>
        <v>___</v>
      </c>
      <c r="J103" s="182" t="s">
        <v>581</v>
      </c>
      <c r="K103" s="183"/>
      <c r="L103" s="183"/>
      <c r="M103" s="183"/>
      <c r="N103" s="183"/>
      <c r="O103" s="183"/>
      <c r="P103" s="183"/>
      <c r="Q103" s="183"/>
    </row>
    <row r="104" spans="1:17" ht="15.75" customHeight="1">
      <c r="A104" s="91" t="s">
        <v>811</v>
      </c>
      <c r="B104" s="91" t="s">
        <v>791</v>
      </c>
      <c r="C104" s="92" t="s">
        <v>61</v>
      </c>
      <c r="D104" s="130" t="s">
        <v>607</v>
      </c>
      <c r="E104" s="91" t="s">
        <v>645</v>
      </c>
      <c r="F104" s="93"/>
      <c r="G104" s="94">
        <v>0.89</v>
      </c>
      <c r="H104" s="95" t="str">
        <f t="shared" si="8"/>
        <v>___</v>
      </c>
      <c r="J104" s="91" t="s">
        <v>733</v>
      </c>
      <c r="K104" s="91"/>
      <c r="L104" s="101" t="s">
        <v>128</v>
      </c>
      <c r="M104" s="130" t="s">
        <v>607</v>
      </c>
      <c r="N104" s="91" t="s">
        <v>634</v>
      </c>
      <c r="O104" s="93"/>
      <c r="P104" s="94">
        <v>1.79</v>
      </c>
      <c r="Q104" s="95" t="str">
        <f>IF(M104="___",M104,P104*M104)</f>
        <v>___</v>
      </c>
    </row>
    <row r="105" spans="1:17" ht="15.75" customHeight="1">
      <c r="A105" s="91" t="s">
        <v>812</v>
      </c>
      <c r="B105" s="91" t="s">
        <v>791</v>
      </c>
      <c r="C105" s="92" t="s">
        <v>62</v>
      </c>
      <c r="D105" s="130" t="s">
        <v>607</v>
      </c>
      <c r="E105" s="91" t="s">
        <v>645</v>
      </c>
      <c r="F105" s="93"/>
      <c r="G105" s="94">
        <v>0.89</v>
      </c>
      <c r="H105" s="95" t="str">
        <f t="shared" si="8"/>
        <v>___</v>
      </c>
      <c r="I105" s="17"/>
      <c r="J105" s="91" t="s">
        <v>734</v>
      </c>
      <c r="K105" s="91" t="s">
        <v>735</v>
      </c>
      <c r="L105" s="113" t="s">
        <v>129</v>
      </c>
      <c r="M105" s="130" t="s">
        <v>607</v>
      </c>
      <c r="N105" s="91" t="s">
        <v>634</v>
      </c>
      <c r="O105" s="93"/>
      <c r="P105" s="94">
        <v>0.62</v>
      </c>
      <c r="Q105" s="95" t="str">
        <f>IF(M105="___",M105,P105*M105)</f>
        <v>___</v>
      </c>
    </row>
    <row r="106" spans="1:17" ht="15.75" customHeight="1">
      <c r="A106" s="91" t="s">
        <v>813</v>
      </c>
      <c r="B106" s="91" t="s">
        <v>791</v>
      </c>
      <c r="C106" s="92" t="s">
        <v>63</v>
      </c>
      <c r="D106" s="130" t="s">
        <v>607</v>
      </c>
      <c r="E106" s="91" t="s">
        <v>645</v>
      </c>
      <c r="F106" s="93"/>
      <c r="G106" s="94">
        <v>0.89</v>
      </c>
      <c r="H106" s="95" t="str">
        <f t="shared" si="8"/>
        <v>___</v>
      </c>
      <c r="J106" s="91" t="s">
        <v>736</v>
      </c>
      <c r="K106" s="91" t="s">
        <v>1308</v>
      </c>
      <c r="L106" s="92" t="s">
        <v>201</v>
      </c>
      <c r="M106" s="130" t="s">
        <v>607</v>
      </c>
      <c r="N106" s="91" t="s">
        <v>634</v>
      </c>
      <c r="O106" s="93"/>
      <c r="P106" s="94">
        <v>10.79</v>
      </c>
      <c r="Q106" s="95" t="str">
        <f>IF(M106="___",M106,P106*M106)</f>
        <v>___</v>
      </c>
    </row>
    <row r="107" spans="1:17" ht="15.75" customHeight="1">
      <c r="A107" s="91" t="s">
        <v>814</v>
      </c>
      <c r="B107" s="91" t="s">
        <v>791</v>
      </c>
      <c r="C107" s="92" t="s">
        <v>64</v>
      </c>
      <c r="D107" s="130" t="s">
        <v>607</v>
      </c>
      <c r="E107" s="91" t="s">
        <v>645</v>
      </c>
      <c r="F107" s="93"/>
      <c r="G107" s="94">
        <v>0.89</v>
      </c>
      <c r="H107" s="95" t="str">
        <f t="shared" si="8"/>
        <v>___</v>
      </c>
      <c r="J107" s="182" t="s">
        <v>580</v>
      </c>
      <c r="K107" s="183"/>
      <c r="L107" s="183"/>
      <c r="M107" s="183"/>
      <c r="N107" s="183"/>
      <c r="O107" s="183"/>
      <c r="P107" s="183"/>
      <c r="Q107" s="183"/>
    </row>
    <row r="108" spans="1:17" ht="15.75" customHeight="1">
      <c r="A108" s="91" t="s">
        <v>815</v>
      </c>
      <c r="B108" s="91" t="s">
        <v>791</v>
      </c>
      <c r="C108" s="92" t="s">
        <v>65</v>
      </c>
      <c r="D108" s="130" t="s">
        <v>607</v>
      </c>
      <c r="E108" s="91" t="s">
        <v>645</v>
      </c>
      <c r="F108" s="93"/>
      <c r="G108" s="94">
        <v>0.89</v>
      </c>
      <c r="H108" s="95" t="str">
        <f t="shared" si="8"/>
        <v>___</v>
      </c>
      <c r="J108" s="91" t="s">
        <v>744</v>
      </c>
      <c r="K108" s="91" t="s">
        <v>1713</v>
      </c>
      <c r="L108" s="92" t="s">
        <v>1714</v>
      </c>
      <c r="M108" s="130" t="s">
        <v>607</v>
      </c>
      <c r="N108" s="91" t="s">
        <v>634</v>
      </c>
      <c r="O108" s="93"/>
      <c r="P108" s="94">
        <v>0.46</v>
      </c>
      <c r="Q108" s="95" t="str">
        <f aca="true" t="shared" si="9" ref="Q108:Q113">IF(M108="___",M108,P108*M108)</f>
        <v>___</v>
      </c>
    </row>
    <row r="109" spans="1:17" ht="15" customHeight="1">
      <c r="A109" s="91" t="s">
        <v>1654</v>
      </c>
      <c r="B109" s="91" t="s">
        <v>791</v>
      </c>
      <c r="C109" s="92" t="s">
        <v>67</v>
      </c>
      <c r="D109" s="130" t="s">
        <v>607</v>
      </c>
      <c r="E109" s="91" t="s">
        <v>645</v>
      </c>
      <c r="F109" s="93"/>
      <c r="G109" s="94">
        <v>0.89</v>
      </c>
      <c r="H109" s="95" t="str">
        <f t="shared" si="8"/>
        <v>___</v>
      </c>
      <c r="J109" s="91" t="s">
        <v>746</v>
      </c>
      <c r="K109" s="91"/>
      <c r="L109" s="92" t="s">
        <v>217</v>
      </c>
      <c r="M109" s="130" t="s">
        <v>607</v>
      </c>
      <c r="N109" s="91" t="s">
        <v>634</v>
      </c>
      <c r="O109" s="93"/>
      <c r="P109" s="94">
        <v>2.96</v>
      </c>
      <c r="Q109" s="95" t="str">
        <f t="shared" si="9"/>
        <v>___</v>
      </c>
    </row>
    <row r="110" spans="1:17" ht="15.75" customHeight="1">
      <c r="A110" s="91" t="s">
        <v>817</v>
      </c>
      <c r="B110" s="91" t="s">
        <v>791</v>
      </c>
      <c r="C110" s="92" t="s">
        <v>68</v>
      </c>
      <c r="D110" s="130" t="s">
        <v>607</v>
      </c>
      <c r="E110" s="91" t="s">
        <v>645</v>
      </c>
      <c r="F110" s="93"/>
      <c r="G110" s="94">
        <v>0.89</v>
      </c>
      <c r="H110" s="95" t="str">
        <f t="shared" si="8"/>
        <v>___</v>
      </c>
      <c r="J110" s="91" t="s">
        <v>742</v>
      </c>
      <c r="K110" s="91" t="s">
        <v>1713</v>
      </c>
      <c r="L110" s="92" t="s">
        <v>1715</v>
      </c>
      <c r="M110" s="130" t="s">
        <v>607</v>
      </c>
      <c r="N110" s="91" t="s">
        <v>634</v>
      </c>
      <c r="O110" s="93"/>
      <c r="P110" s="94">
        <v>0.36</v>
      </c>
      <c r="Q110" s="95" t="str">
        <f t="shared" si="9"/>
        <v>___</v>
      </c>
    </row>
    <row r="111" spans="1:17" ht="15" customHeight="1">
      <c r="A111" s="91" t="s">
        <v>1655</v>
      </c>
      <c r="B111" s="91" t="s">
        <v>791</v>
      </c>
      <c r="C111" s="92" t="s">
        <v>1656</v>
      </c>
      <c r="D111" s="130" t="s">
        <v>607</v>
      </c>
      <c r="E111" s="91" t="s">
        <v>645</v>
      </c>
      <c r="F111" s="93"/>
      <c r="G111" s="94">
        <v>0.89</v>
      </c>
      <c r="H111" s="95" t="str">
        <f t="shared" si="8"/>
        <v>___</v>
      </c>
      <c r="J111" s="91" t="s">
        <v>748</v>
      </c>
      <c r="K111" s="91" t="s">
        <v>743</v>
      </c>
      <c r="L111" s="92" t="s">
        <v>1959</v>
      </c>
      <c r="M111" s="130" t="s">
        <v>607</v>
      </c>
      <c r="N111" s="91" t="s">
        <v>634</v>
      </c>
      <c r="O111" s="93"/>
      <c r="P111" s="94">
        <v>0.36</v>
      </c>
      <c r="Q111" s="95" t="str">
        <f t="shared" si="9"/>
        <v>___</v>
      </c>
    </row>
    <row r="112" spans="1:17" ht="15.75" customHeight="1">
      <c r="A112" s="91" t="s">
        <v>818</v>
      </c>
      <c r="B112" s="91" t="s">
        <v>791</v>
      </c>
      <c r="C112" s="92" t="s">
        <v>73</v>
      </c>
      <c r="D112" s="130" t="s">
        <v>607</v>
      </c>
      <c r="E112" s="91" t="s">
        <v>645</v>
      </c>
      <c r="F112" s="93"/>
      <c r="G112" s="94">
        <v>0.89</v>
      </c>
      <c r="H112" s="95" t="str">
        <f t="shared" si="8"/>
        <v>___</v>
      </c>
      <c r="I112" s="69"/>
      <c r="J112" s="114" t="s">
        <v>1961</v>
      </c>
      <c r="K112" s="97" t="s">
        <v>1583</v>
      </c>
      <c r="L112" s="92" t="s">
        <v>1960</v>
      </c>
      <c r="M112" s="130" t="s">
        <v>607</v>
      </c>
      <c r="N112" s="91" t="s">
        <v>634</v>
      </c>
      <c r="O112" s="93"/>
      <c r="P112" s="94">
        <v>0.86</v>
      </c>
      <c r="Q112" s="95" t="str">
        <f t="shared" si="9"/>
        <v>___</v>
      </c>
    </row>
    <row r="113" spans="1:17" ht="15.75" customHeight="1">
      <c r="A113" s="91" t="s">
        <v>819</v>
      </c>
      <c r="B113" s="91" t="s">
        <v>791</v>
      </c>
      <c r="C113" s="92" t="s">
        <v>74</v>
      </c>
      <c r="D113" s="130" t="s">
        <v>607</v>
      </c>
      <c r="E113" s="91" t="s">
        <v>645</v>
      </c>
      <c r="F113" s="93"/>
      <c r="G113" s="94">
        <v>0.89</v>
      </c>
      <c r="H113" s="95" t="str">
        <f t="shared" si="8"/>
        <v>___</v>
      </c>
      <c r="J113" s="91" t="s">
        <v>753</v>
      </c>
      <c r="K113" s="91" t="s">
        <v>754</v>
      </c>
      <c r="L113" s="92" t="s">
        <v>394</v>
      </c>
      <c r="M113" s="130" t="s">
        <v>607</v>
      </c>
      <c r="N113" s="91" t="s">
        <v>634</v>
      </c>
      <c r="O113" s="93"/>
      <c r="P113" s="94">
        <v>3.96</v>
      </c>
      <c r="Q113" s="95" t="str">
        <f t="shared" si="9"/>
        <v>___</v>
      </c>
    </row>
    <row r="114" spans="1:17" ht="15.75" customHeight="1">
      <c r="A114" s="91" t="s">
        <v>820</v>
      </c>
      <c r="B114" s="91" t="s">
        <v>791</v>
      </c>
      <c r="C114" s="92" t="s">
        <v>114</v>
      </c>
      <c r="D114" s="130" t="s">
        <v>607</v>
      </c>
      <c r="E114" s="91" t="s">
        <v>645</v>
      </c>
      <c r="F114" s="93"/>
      <c r="G114" s="94">
        <v>0.89</v>
      </c>
      <c r="H114" s="95" t="str">
        <f t="shared" si="8"/>
        <v>___</v>
      </c>
      <c r="J114" s="182" t="s">
        <v>757</v>
      </c>
      <c r="K114" s="183"/>
      <c r="L114" s="183"/>
      <c r="M114" s="183"/>
      <c r="N114" s="183"/>
      <c r="O114" s="183"/>
      <c r="P114" s="183"/>
      <c r="Q114" s="183"/>
    </row>
    <row r="115" spans="1:17" ht="15.75" customHeight="1">
      <c r="A115" s="91" t="s">
        <v>1657</v>
      </c>
      <c r="B115" s="91" t="s">
        <v>791</v>
      </c>
      <c r="C115" s="92" t="s">
        <v>1658</v>
      </c>
      <c r="D115" s="130" t="s">
        <v>607</v>
      </c>
      <c r="E115" s="91" t="s">
        <v>645</v>
      </c>
      <c r="F115" s="93"/>
      <c r="G115" s="94">
        <v>0.89</v>
      </c>
      <c r="H115" s="95" t="str">
        <f t="shared" si="8"/>
        <v>___</v>
      </c>
      <c r="J115" s="91" t="s">
        <v>758</v>
      </c>
      <c r="K115" s="91" t="s">
        <v>759</v>
      </c>
      <c r="L115" s="92" t="s">
        <v>424</v>
      </c>
      <c r="M115" s="130" t="s">
        <v>607</v>
      </c>
      <c r="N115" s="91" t="s">
        <v>645</v>
      </c>
      <c r="O115" s="93"/>
      <c r="P115" s="94">
        <v>6.29</v>
      </c>
      <c r="Q115" s="95" t="str">
        <f aca="true" t="shared" si="10" ref="Q115:Q123">IF(M115="___",M115,P115*M115)</f>
        <v>___</v>
      </c>
    </row>
    <row r="116" spans="1:17" ht="15.75" customHeight="1">
      <c r="A116" s="91" t="s">
        <v>1659</v>
      </c>
      <c r="B116" s="91" t="s">
        <v>791</v>
      </c>
      <c r="C116" s="92" t="s">
        <v>76</v>
      </c>
      <c r="D116" s="130" t="s">
        <v>607</v>
      </c>
      <c r="E116" s="91" t="s">
        <v>645</v>
      </c>
      <c r="F116" s="93"/>
      <c r="G116" s="94">
        <v>0.89</v>
      </c>
      <c r="H116" s="95" t="str">
        <f t="shared" si="8"/>
        <v>___</v>
      </c>
      <c r="J116" s="91" t="s">
        <v>758</v>
      </c>
      <c r="K116" s="91" t="s">
        <v>760</v>
      </c>
      <c r="L116" s="92" t="s">
        <v>193</v>
      </c>
      <c r="M116" s="130" t="s">
        <v>607</v>
      </c>
      <c r="N116" s="91" t="s">
        <v>645</v>
      </c>
      <c r="O116" s="93"/>
      <c r="P116" s="94">
        <v>8.99</v>
      </c>
      <c r="Q116" s="95" t="str">
        <f t="shared" si="10"/>
        <v>___</v>
      </c>
    </row>
    <row r="117" spans="1:17" ht="23.25" customHeight="1">
      <c r="A117" s="91" t="s">
        <v>822</v>
      </c>
      <c r="B117" s="91" t="s">
        <v>791</v>
      </c>
      <c r="C117" s="92" t="s">
        <v>77</v>
      </c>
      <c r="D117" s="130" t="s">
        <v>607</v>
      </c>
      <c r="E117" s="91" t="s">
        <v>645</v>
      </c>
      <c r="F117" s="93"/>
      <c r="G117" s="94">
        <v>0.89</v>
      </c>
      <c r="H117" s="95" t="str">
        <f t="shared" si="8"/>
        <v>___</v>
      </c>
      <c r="J117" s="102" t="s">
        <v>1245</v>
      </c>
      <c r="K117" s="92" t="s">
        <v>1247</v>
      </c>
      <c r="L117" s="92" t="s">
        <v>49</v>
      </c>
      <c r="M117" s="130" t="s">
        <v>607</v>
      </c>
      <c r="N117" s="91" t="s">
        <v>645</v>
      </c>
      <c r="O117" s="93"/>
      <c r="P117" s="94">
        <v>4.49</v>
      </c>
      <c r="Q117" s="95" t="str">
        <f t="shared" si="10"/>
        <v>___</v>
      </c>
    </row>
    <row r="118" spans="1:17" ht="23.25" customHeight="1">
      <c r="A118" s="91" t="s">
        <v>823</v>
      </c>
      <c r="B118" s="91" t="s">
        <v>791</v>
      </c>
      <c r="C118" s="92" t="s">
        <v>78</v>
      </c>
      <c r="D118" s="130" t="s">
        <v>607</v>
      </c>
      <c r="E118" s="91" t="s">
        <v>645</v>
      </c>
      <c r="F118" s="93"/>
      <c r="G118" s="94">
        <v>0.89</v>
      </c>
      <c r="H118" s="95" t="str">
        <f t="shared" si="8"/>
        <v>___</v>
      </c>
      <c r="J118" s="102" t="s">
        <v>1245</v>
      </c>
      <c r="K118" s="92" t="s">
        <v>1246</v>
      </c>
      <c r="L118" s="92" t="s">
        <v>50</v>
      </c>
      <c r="M118" s="130" t="s">
        <v>607</v>
      </c>
      <c r="N118" s="91" t="s">
        <v>645</v>
      </c>
      <c r="O118" s="93"/>
      <c r="P118" s="94">
        <v>5.57</v>
      </c>
      <c r="Q118" s="95" t="str">
        <f t="shared" si="10"/>
        <v>___</v>
      </c>
    </row>
    <row r="119" spans="1:17" ht="21.75" customHeight="1">
      <c r="A119" s="91" t="s">
        <v>1660</v>
      </c>
      <c r="B119" s="91" t="s">
        <v>791</v>
      </c>
      <c r="C119" s="92" t="s">
        <v>1661</v>
      </c>
      <c r="D119" s="130" t="s">
        <v>607</v>
      </c>
      <c r="E119" s="91" t="s">
        <v>645</v>
      </c>
      <c r="F119" s="93"/>
      <c r="G119" s="94">
        <v>0.89</v>
      </c>
      <c r="H119" s="95" t="str">
        <f t="shared" si="8"/>
        <v>___</v>
      </c>
      <c r="J119" s="102" t="s">
        <v>1245</v>
      </c>
      <c r="K119" s="92" t="s">
        <v>1248</v>
      </c>
      <c r="L119" s="92" t="s">
        <v>51</v>
      </c>
      <c r="M119" s="130" t="s">
        <v>607</v>
      </c>
      <c r="N119" s="91" t="s">
        <v>645</v>
      </c>
      <c r="O119" s="93"/>
      <c r="P119" s="94">
        <v>4.49</v>
      </c>
      <c r="Q119" s="95" t="str">
        <f t="shared" si="10"/>
        <v>___</v>
      </c>
    </row>
    <row r="120" spans="1:17" ht="20.25" customHeight="1">
      <c r="A120" s="91" t="s">
        <v>1662</v>
      </c>
      <c r="B120" s="91" t="s">
        <v>791</v>
      </c>
      <c r="C120" s="92" t="s">
        <v>80</v>
      </c>
      <c r="D120" s="130" t="s">
        <v>607</v>
      </c>
      <c r="E120" s="91" t="s">
        <v>645</v>
      </c>
      <c r="F120" s="93"/>
      <c r="G120" s="94">
        <v>0.89</v>
      </c>
      <c r="H120" s="95" t="str">
        <f t="shared" si="8"/>
        <v>___</v>
      </c>
      <c r="J120" s="102" t="s">
        <v>1249</v>
      </c>
      <c r="K120" s="91" t="s">
        <v>1250</v>
      </c>
      <c r="L120" s="92" t="s">
        <v>160</v>
      </c>
      <c r="M120" s="130" t="s">
        <v>607</v>
      </c>
      <c r="N120" s="91" t="s">
        <v>645</v>
      </c>
      <c r="O120" s="93"/>
      <c r="P120" s="94">
        <v>5.57</v>
      </c>
      <c r="Q120" s="95" t="str">
        <f t="shared" si="10"/>
        <v>___</v>
      </c>
    </row>
    <row r="121" spans="1:17" ht="19.5" customHeight="1">
      <c r="A121" s="91" t="s">
        <v>825</v>
      </c>
      <c r="B121" s="91" t="s">
        <v>791</v>
      </c>
      <c r="C121" s="92" t="s">
        <v>82</v>
      </c>
      <c r="D121" s="130" t="s">
        <v>607</v>
      </c>
      <c r="E121" s="91" t="s">
        <v>645</v>
      </c>
      <c r="F121" s="93"/>
      <c r="G121" s="94">
        <v>0.89</v>
      </c>
      <c r="H121" s="95" t="str">
        <f t="shared" si="8"/>
        <v>___</v>
      </c>
      <c r="J121" s="92" t="s">
        <v>765</v>
      </c>
      <c r="K121" s="91" t="s">
        <v>766</v>
      </c>
      <c r="L121" s="92" t="s">
        <v>170</v>
      </c>
      <c r="M121" s="130" t="s">
        <v>607</v>
      </c>
      <c r="N121" s="91" t="s">
        <v>634</v>
      </c>
      <c r="O121" s="93"/>
      <c r="P121" s="94">
        <v>5.39</v>
      </c>
      <c r="Q121" s="95" t="str">
        <f t="shared" si="10"/>
        <v>___</v>
      </c>
    </row>
    <row r="122" spans="1:17" ht="15.75" customHeight="1">
      <c r="A122" s="91" t="s">
        <v>1663</v>
      </c>
      <c r="B122" s="91" t="s">
        <v>791</v>
      </c>
      <c r="C122" s="92" t="s">
        <v>1664</v>
      </c>
      <c r="D122" s="130" t="s">
        <v>607</v>
      </c>
      <c r="E122" s="91" t="s">
        <v>645</v>
      </c>
      <c r="F122" s="93"/>
      <c r="G122" s="94">
        <v>0.89</v>
      </c>
      <c r="H122" s="95" t="str">
        <f t="shared" si="8"/>
        <v>___</v>
      </c>
      <c r="I122" s="69"/>
      <c r="J122" s="109" t="s">
        <v>765</v>
      </c>
      <c r="K122" s="119" t="s">
        <v>1251</v>
      </c>
      <c r="L122" s="92" t="s">
        <v>398</v>
      </c>
      <c r="M122" s="130" t="s">
        <v>607</v>
      </c>
      <c r="N122" s="91" t="s">
        <v>634</v>
      </c>
      <c r="O122" s="93"/>
      <c r="P122" s="94">
        <v>6.29</v>
      </c>
      <c r="Q122" s="95" t="str">
        <f t="shared" si="10"/>
        <v>___</v>
      </c>
    </row>
    <row r="123" spans="1:17" ht="23.25" customHeight="1">
      <c r="A123" s="91" t="s">
        <v>826</v>
      </c>
      <c r="B123" s="91" t="s">
        <v>791</v>
      </c>
      <c r="C123" s="92" t="s">
        <v>329</v>
      </c>
      <c r="D123" s="130" t="s">
        <v>607</v>
      </c>
      <c r="E123" s="91" t="s">
        <v>645</v>
      </c>
      <c r="F123" s="93"/>
      <c r="G123" s="94">
        <v>0.89</v>
      </c>
      <c r="H123" s="95" t="str">
        <f t="shared" si="8"/>
        <v>___</v>
      </c>
      <c r="I123" s="69"/>
      <c r="J123" s="112" t="s">
        <v>765</v>
      </c>
      <c r="K123" s="112" t="s">
        <v>1290</v>
      </c>
      <c r="L123" s="92" t="s">
        <v>399</v>
      </c>
      <c r="M123" s="130" t="s">
        <v>607</v>
      </c>
      <c r="N123" s="91" t="s">
        <v>634</v>
      </c>
      <c r="O123" s="93"/>
      <c r="P123" s="94">
        <v>3.99</v>
      </c>
      <c r="Q123" s="95" t="str">
        <f t="shared" si="10"/>
        <v>___</v>
      </c>
    </row>
    <row r="124" spans="1:17" ht="24.75" customHeight="1">
      <c r="A124" s="91" t="s">
        <v>1665</v>
      </c>
      <c r="B124" s="91" t="s">
        <v>791</v>
      </c>
      <c r="C124" s="92" t="s">
        <v>1666</v>
      </c>
      <c r="D124" s="130" t="s">
        <v>607</v>
      </c>
      <c r="E124" s="91" t="s">
        <v>645</v>
      </c>
      <c r="F124" s="93"/>
      <c r="G124" s="94">
        <v>0.89</v>
      </c>
      <c r="H124" s="95" t="str">
        <f t="shared" si="8"/>
        <v>___</v>
      </c>
      <c r="I124" s="69"/>
      <c r="J124" s="180" t="s">
        <v>853</v>
      </c>
      <c r="K124" s="180"/>
      <c r="L124" s="181"/>
      <c r="M124" s="181"/>
      <c r="N124" s="181"/>
      <c r="O124" s="181"/>
      <c r="P124" s="181"/>
      <c r="Q124" s="181"/>
    </row>
    <row r="125" spans="1:17" ht="20.25" customHeight="1">
      <c r="A125" s="96" t="s">
        <v>1667</v>
      </c>
      <c r="B125" s="91" t="s">
        <v>791</v>
      </c>
      <c r="C125" s="92" t="s">
        <v>83</v>
      </c>
      <c r="D125" s="130" t="s">
        <v>607</v>
      </c>
      <c r="E125" s="91" t="s">
        <v>645</v>
      </c>
      <c r="F125" s="93"/>
      <c r="G125" s="94">
        <v>0.89</v>
      </c>
      <c r="H125" s="95" t="str">
        <f t="shared" si="8"/>
        <v>___</v>
      </c>
      <c r="I125" s="17"/>
      <c r="J125" s="91" t="s">
        <v>856</v>
      </c>
      <c r="K125" s="92" t="s">
        <v>857</v>
      </c>
      <c r="L125" s="92" t="s">
        <v>327</v>
      </c>
      <c r="M125" s="130" t="s">
        <v>607</v>
      </c>
      <c r="N125" s="91" t="s">
        <v>634</v>
      </c>
      <c r="O125" s="93"/>
      <c r="P125" s="94">
        <v>7.94</v>
      </c>
      <c r="Q125" s="95" t="str">
        <f>IF(M125="___",M125,P125*M125)</f>
        <v>___</v>
      </c>
    </row>
    <row r="126" spans="1:17" ht="21.75" customHeight="1">
      <c r="A126" s="182" t="s">
        <v>828</v>
      </c>
      <c r="B126" s="183"/>
      <c r="C126" s="183"/>
      <c r="D126" s="183"/>
      <c r="E126" s="183"/>
      <c r="F126" s="183"/>
      <c r="G126" s="183"/>
      <c r="H126" s="183"/>
      <c r="J126" s="91" t="s">
        <v>858</v>
      </c>
      <c r="K126" s="92" t="s">
        <v>859</v>
      </c>
      <c r="L126" s="92" t="s">
        <v>70</v>
      </c>
      <c r="M126" s="130" t="s">
        <v>607</v>
      </c>
      <c r="N126" s="91" t="s">
        <v>634</v>
      </c>
      <c r="O126" s="93"/>
      <c r="P126" s="94">
        <v>7.94</v>
      </c>
      <c r="Q126" s="95" t="str">
        <f>IF(M126="___",M126,P126*M126)</f>
        <v>___</v>
      </c>
    </row>
    <row r="127" spans="1:17" ht="15.75" customHeight="1">
      <c r="A127" s="91" t="s">
        <v>1646</v>
      </c>
      <c r="B127" s="91" t="s">
        <v>830</v>
      </c>
      <c r="C127" s="92" t="s">
        <v>1681</v>
      </c>
      <c r="D127" s="130" t="s">
        <v>607</v>
      </c>
      <c r="E127" s="91" t="s">
        <v>645</v>
      </c>
      <c r="F127" s="93"/>
      <c r="G127" s="94">
        <v>1.89</v>
      </c>
      <c r="H127" s="95" t="str">
        <f aca="true" t="shared" si="11" ref="H127:H156">IF(D127="___",D127,G127*D127)</f>
        <v>___</v>
      </c>
      <c r="J127" s="91" t="s">
        <v>858</v>
      </c>
      <c r="K127" s="92" t="s">
        <v>860</v>
      </c>
      <c r="L127" s="92" t="s">
        <v>328</v>
      </c>
      <c r="M127" s="130" t="s">
        <v>607</v>
      </c>
      <c r="N127" s="91" t="s">
        <v>634</v>
      </c>
      <c r="O127" s="93"/>
      <c r="P127" s="94">
        <v>4.94</v>
      </c>
      <c r="Q127" s="95" t="str">
        <f>IF(M127="___",M127,P127*M127)</f>
        <v>___</v>
      </c>
    </row>
    <row r="128" spans="1:17" ht="15.75" customHeight="1">
      <c r="A128" s="91" t="s">
        <v>1516</v>
      </c>
      <c r="B128" s="91" t="s">
        <v>830</v>
      </c>
      <c r="C128" s="92" t="s">
        <v>1515</v>
      </c>
      <c r="D128" s="130" t="s">
        <v>607</v>
      </c>
      <c r="E128" s="91" t="s">
        <v>645</v>
      </c>
      <c r="F128" s="93"/>
      <c r="G128" s="94">
        <v>1.89</v>
      </c>
      <c r="H128" s="95" t="str">
        <f t="shared" si="11"/>
        <v>___</v>
      </c>
      <c r="J128" s="91" t="s">
        <v>858</v>
      </c>
      <c r="K128" s="92" t="s">
        <v>861</v>
      </c>
      <c r="L128" s="92" t="s">
        <v>71</v>
      </c>
      <c r="M128" s="130" t="s">
        <v>607</v>
      </c>
      <c r="N128" s="91" t="s">
        <v>634</v>
      </c>
      <c r="O128" s="93"/>
      <c r="P128" s="94">
        <v>7.94</v>
      </c>
      <c r="Q128" s="95" t="str">
        <f>IF(M128="___",M128,P128*M128)</f>
        <v>___</v>
      </c>
    </row>
    <row r="129" spans="1:17" ht="15.75" customHeight="1">
      <c r="A129" s="91" t="s">
        <v>1648</v>
      </c>
      <c r="B129" s="91" t="s">
        <v>830</v>
      </c>
      <c r="C129" s="92" t="s">
        <v>1680</v>
      </c>
      <c r="D129" s="130" t="s">
        <v>607</v>
      </c>
      <c r="E129" s="91" t="s">
        <v>645</v>
      </c>
      <c r="F129" s="93"/>
      <c r="G129" s="94">
        <v>1.89</v>
      </c>
      <c r="H129" s="95" t="str">
        <f t="shared" si="11"/>
        <v>___</v>
      </c>
      <c r="J129" s="91" t="s">
        <v>858</v>
      </c>
      <c r="K129" s="92" t="s">
        <v>862</v>
      </c>
      <c r="L129" s="92" t="s">
        <v>72</v>
      </c>
      <c r="M129" s="130" t="s">
        <v>607</v>
      </c>
      <c r="N129" s="91" t="s">
        <v>634</v>
      </c>
      <c r="O129" s="93"/>
      <c r="P129" s="94">
        <v>4.94</v>
      </c>
      <c r="Q129" s="95" t="str">
        <f>IF(M129="___",M129,P129*M129)</f>
        <v>___</v>
      </c>
    </row>
    <row r="130" spans="1:17" ht="15.75" customHeight="1">
      <c r="A130" s="91" t="s">
        <v>807</v>
      </c>
      <c r="B130" s="91" t="s">
        <v>830</v>
      </c>
      <c r="C130" s="92" t="s">
        <v>56</v>
      </c>
      <c r="D130" s="130" t="s">
        <v>607</v>
      </c>
      <c r="E130" s="91" t="s">
        <v>645</v>
      </c>
      <c r="F130" s="93"/>
      <c r="G130" s="94">
        <v>1.89</v>
      </c>
      <c r="H130" s="95" t="str">
        <f t="shared" si="11"/>
        <v>___</v>
      </c>
      <c r="J130" s="186" t="s">
        <v>928</v>
      </c>
      <c r="K130" s="186"/>
      <c r="L130" s="187"/>
      <c r="M130" s="187"/>
      <c r="N130" s="187"/>
      <c r="O130" s="187"/>
      <c r="P130" s="187"/>
      <c r="Q130" s="187"/>
    </row>
    <row r="131" spans="1:17" ht="21.75" customHeight="1">
      <c r="A131" s="91" t="s">
        <v>1650</v>
      </c>
      <c r="B131" s="91" t="s">
        <v>830</v>
      </c>
      <c r="C131" s="92" t="s">
        <v>1679</v>
      </c>
      <c r="D131" s="130" t="s">
        <v>607</v>
      </c>
      <c r="E131" s="91" t="s">
        <v>645</v>
      </c>
      <c r="F131" s="93"/>
      <c r="G131" s="94">
        <v>1.89</v>
      </c>
      <c r="H131" s="95" t="str">
        <f t="shared" si="11"/>
        <v>___</v>
      </c>
      <c r="J131" s="184" t="s">
        <v>1832</v>
      </c>
      <c r="K131" s="185"/>
      <c r="L131" s="185"/>
      <c r="M131" s="185"/>
      <c r="N131" s="185"/>
      <c r="O131" s="185"/>
      <c r="P131" s="185"/>
      <c r="Q131" s="185"/>
    </row>
    <row r="132" spans="1:17" ht="20.25" customHeight="1">
      <c r="A132" s="91" t="s">
        <v>808</v>
      </c>
      <c r="B132" s="91" t="s">
        <v>830</v>
      </c>
      <c r="C132" s="92" t="s">
        <v>110</v>
      </c>
      <c r="D132" s="130" t="s">
        <v>607</v>
      </c>
      <c r="E132" s="91" t="s">
        <v>645</v>
      </c>
      <c r="F132" s="93"/>
      <c r="G132" s="94">
        <v>1.89</v>
      </c>
      <c r="H132" s="95" t="str">
        <f t="shared" si="11"/>
        <v>___</v>
      </c>
      <c r="J132" s="91" t="s">
        <v>929</v>
      </c>
      <c r="K132" s="91" t="s">
        <v>526</v>
      </c>
      <c r="L132" s="92" t="s">
        <v>206</v>
      </c>
      <c r="M132" s="130" t="s">
        <v>607</v>
      </c>
      <c r="N132" s="91" t="s">
        <v>634</v>
      </c>
      <c r="O132" s="93"/>
      <c r="P132" s="94">
        <v>33.2</v>
      </c>
      <c r="Q132" s="95" t="str">
        <f aca="true" t="shared" si="12" ref="Q132:Q141">IF(M132="___",M132,P132*M132)</f>
        <v>___</v>
      </c>
    </row>
    <row r="133" spans="1:17" ht="21" customHeight="1">
      <c r="A133" s="91" t="s">
        <v>809</v>
      </c>
      <c r="B133" s="91" t="s">
        <v>830</v>
      </c>
      <c r="C133" s="92" t="s">
        <v>59</v>
      </c>
      <c r="D133" s="130" t="s">
        <v>607</v>
      </c>
      <c r="E133" s="91" t="s">
        <v>645</v>
      </c>
      <c r="F133" s="93"/>
      <c r="G133" s="94">
        <v>1.89</v>
      </c>
      <c r="H133" s="95" t="str">
        <f t="shared" si="11"/>
        <v>___</v>
      </c>
      <c r="J133" s="91" t="s">
        <v>930</v>
      </c>
      <c r="K133" s="91" t="s">
        <v>931</v>
      </c>
      <c r="L133" s="92" t="s">
        <v>143</v>
      </c>
      <c r="M133" s="130" t="s">
        <v>607</v>
      </c>
      <c r="N133" s="91" t="s">
        <v>634</v>
      </c>
      <c r="O133" s="93"/>
      <c r="P133" s="94">
        <v>52.73</v>
      </c>
      <c r="Q133" s="95" t="str">
        <f t="shared" si="12"/>
        <v>___</v>
      </c>
    </row>
    <row r="134" spans="1:17" ht="15.75" customHeight="1">
      <c r="A134" s="91" t="s">
        <v>810</v>
      </c>
      <c r="B134" s="91" t="s">
        <v>830</v>
      </c>
      <c r="C134" s="92" t="s">
        <v>111</v>
      </c>
      <c r="D134" s="130" t="s">
        <v>607</v>
      </c>
      <c r="E134" s="91" t="s">
        <v>645</v>
      </c>
      <c r="F134" s="93"/>
      <c r="G134" s="94">
        <v>1.89</v>
      </c>
      <c r="H134" s="95" t="str">
        <f t="shared" si="11"/>
        <v>___</v>
      </c>
      <c r="J134" s="91" t="s">
        <v>930</v>
      </c>
      <c r="K134" s="91" t="s">
        <v>932</v>
      </c>
      <c r="L134" s="92" t="s">
        <v>4</v>
      </c>
      <c r="M134" s="130" t="s">
        <v>607</v>
      </c>
      <c r="N134" s="91" t="s">
        <v>645</v>
      </c>
      <c r="O134" s="93"/>
      <c r="P134" s="94">
        <v>15.47</v>
      </c>
      <c r="Q134" s="95" t="str">
        <f t="shared" si="12"/>
        <v>___</v>
      </c>
    </row>
    <row r="135" spans="1:17" ht="24" customHeight="1">
      <c r="A135" s="91" t="s">
        <v>811</v>
      </c>
      <c r="B135" s="91" t="s">
        <v>830</v>
      </c>
      <c r="C135" s="92" t="s">
        <v>112</v>
      </c>
      <c r="D135" s="130" t="s">
        <v>607</v>
      </c>
      <c r="E135" s="91" t="s">
        <v>645</v>
      </c>
      <c r="F135" s="93"/>
      <c r="G135" s="94">
        <v>1.89</v>
      </c>
      <c r="H135" s="95" t="str">
        <f t="shared" si="11"/>
        <v>___</v>
      </c>
      <c r="J135" s="91" t="s">
        <v>930</v>
      </c>
      <c r="K135" s="91" t="s">
        <v>933</v>
      </c>
      <c r="L135" s="92" t="s">
        <v>207</v>
      </c>
      <c r="M135" s="130" t="s">
        <v>607</v>
      </c>
      <c r="N135" s="91" t="s">
        <v>634</v>
      </c>
      <c r="O135" s="93"/>
      <c r="P135" s="94">
        <v>18.35</v>
      </c>
      <c r="Q135" s="95" t="str">
        <f t="shared" si="12"/>
        <v>___</v>
      </c>
    </row>
    <row r="136" spans="1:17" ht="21.75" customHeight="1">
      <c r="A136" s="91" t="s">
        <v>812</v>
      </c>
      <c r="B136" s="91" t="s">
        <v>830</v>
      </c>
      <c r="C136" s="92" t="s">
        <v>1678</v>
      </c>
      <c r="D136" s="130" t="s">
        <v>607</v>
      </c>
      <c r="E136" s="91" t="s">
        <v>645</v>
      </c>
      <c r="F136" s="93"/>
      <c r="G136" s="94">
        <v>1.89</v>
      </c>
      <c r="H136" s="95" t="str">
        <f t="shared" si="11"/>
        <v>___</v>
      </c>
      <c r="I136" s="17"/>
      <c r="J136" s="91" t="s">
        <v>930</v>
      </c>
      <c r="K136" s="91" t="s">
        <v>934</v>
      </c>
      <c r="L136" s="92" t="s">
        <v>208</v>
      </c>
      <c r="M136" s="130" t="s">
        <v>607</v>
      </c>
      <c r="N136" s="91" t="s">
        <v>634</v>
      </c>
      <c r="O136" s="93"/>
      <c r="P136" s="94">
        <v>36.26</v>
      </c>
      <c r="Q136" s="95" t="str">
        <f t="shared" si="12"/>
        <v>___</v>
      </c>
    </row>
    <row r="137" spans="1:17" s="11" customFormat="1" ht="15.75" customHeight="1">
      <c r="A137" s="91" t="s">
        <v>813</v>
      </c>
      <c r="B137" s="91" t="s">
        <v>830</v>
      </c>
      <c r="C137" s="92" t="s">
        <v>113</v>
      </c>
      <c r="D137" s="130" t="s">
        <v>607</v>
      </c>
      <c r="E137" s="91" t="s">
        <v>645</v>
      </c>
      <c r="F137" s="93"/>
      <c r="G137" s="94">
        <v>1.89</v>
      </c>
      <c r="H137" s="95" t="str">
        <f t="shared" si="11"/>
        <v>___</v>
      </c>
      <c r="I137" s="17"/>
      <c r="J137" s="91" t="s">
        <v>930</v>
      </c>
      <c r="K137" s="91" t="s">
        <v>935</v>
      </c>
      <c r="L137" s="92" t="s">
        <v>209</v>
      </c>
      <c r="M137" s="130" t="s">
        <v>607</v>
      </c>
      <c r="N137" s="91" t="s">
        <v>634</v>
      </c>
      <c r="O137" s="93"/>
      <c r="P137" s="94">
        <v>21.23</v>
      </c>
      <c r="Q137" s="95" t="str">
        <f t="shared" si="12"/>
        <v>___</v>
      </c>
    </row>
    <row r="138" spans="1:17" ht="15.75" customHeight="1">
      <c r="A138" s="91" t="s">
        <v>814</v>
      </c>
      <c r="B138" s="91" t="s">
        <v>830</v>
      </c>
      <c r="C138" s="92" t="s">
        <v>1677</v>
      </c>
      <c r="D138" s="130" t="s">
        <v>607</v>
      </c>
      <c r="E138" s="91" t="s">
        <v>645</v>
      </c>
      <c r="F138" s="93"/>
      <c r="G138" s="94">
        <v>1.89</v>
      </c>
      <c r="H138" s="95" t="str">
        <f t="shared" si="11"/>
        <v>___</v>
      </c>
      <c r="I138" s="111"/>
      <c r="J138" s="91" t="s">
        <v>930</v>
      </c>
      <c r="K138" s="91" t="s">
        <v>936</v>
      </c>
      <c r="L138" s="92" t="s">
        <v>210</v>
      </c>
      <c r="M138" s="130" t="s">
        <v>607</v>
      </c>
      <c r="N138" s="91" t="s">
        <v>634</v>
      </c>
      <c r="O138" s="93"/>
      <c r="P138" s="94">
        <v>37.25</v>
      </c>
      <c r="Q138" s="95" t="str">
        <f t="shared" si="12"/>
        <v>___</v>
      </c>
    </row>
    <row r="139" spans="1:17" ht="15.75" customHeight="1">
      <c r="A139" s="91" t="s">
        <v>815</v>
      </c>
      <c r="B139" s="91" t="s">
        <v>830</v>
      </c>
      <c r="C139" s="92" t="s">
        <v>66</v>
      </c>
      <c r="D139" s="130" t="s">
        <v>607</v>
      </c>
      <c r="E139" s="91" t="s">
        <v>645</v>
      </c>
      <c r="F139" s="93"/>
      <c r="G139" s="94">
        <v>1.89</v>
      </c>
      <c r="H139" s="95" t="str">
        <f t="shared" si="11"/>
        <v>___</v>
      </c>
      <c r="J139" s="91" t="s">
        <v>938</v>
      </c>
      <c r="K139" s="91" t="s">
        <v>939</v>
      </c>
      <c r="L139" s="92" t="s">
        <v>144</v>
      </c>
      <c r="M139" s="130" t="s">
        <v>607</v>
      </c>
      <c r="N139" s="91" t="s">
        <v>634</v>
      </c>
      <c r="O139" s="93"/>
      <c r="P139" s="94">
        <v>32.12</v>
      </c>
      <c r="Q139" s="95" t="str">
        <f t="shared" si="12"/>
        <v>___</v>
      </c>
    </row>
    <row r="140" spans="1:17" ht="15.75" customHeight="1">
      <c r="A140" s="91" t="s">
        <v>1654</v>
      </c>
      <c r="B140" s="91" t="s">
        <v>830</v>
      </c>
      <c r="C140" s="92" t="s">
        <v>1676</v>
      </c>
      <c r="D140" s="130" t="s">
        <v>607</v>
      </c>
      <c r="E140" s="91" t="s">
        <v>645</v>
      </c>
      <c r="F140" s="93"/>
      <c r="G140" s="94">
        <v>1.89</v>
      </c>
      <c r="H140" s="95" t="str">
        <f t="shared" si="11"/>
        <v>___</v>
      </c>
      <c r="J140" s="91" t="s">
        <v>938</v>
      </c>
      <c r="K140" s="91" t="s">
        <v>940</v>
      </c>
      <c r="L140" s="92" t="s">
        <v>314</v>
      </c>
      <c r="M140" s="130" t="s">
        <v>607</v>
      </c>
      <c r="N140" s="91" t="s">
        <v>634</v>
      </c>
      <c r="O140" s="93"/>
      <c r="P140" s="94">
        <v>24.47</v>
      </c>
      <c r="Q140" s="95" t="str">
        <f t="shared" si="12"/>
        <v>___</v>
      </c>
    </row>
    <row r="141" spans="1:17" ht="15.75" customHeight="1">
      <c r="A141" s="91" t="s">
        <v>817</v>
      </c>
      <c r="B141" s="91" t="s">
        <v>830</v>
      </c>
      <c r="C141" s="92" t="s">
        <v>69</v>
      </c>
      <c r="D141" s="130" t="s">
        <v>607</v>
      </c>
      <c r="E141" s="91" t="s">
        <v>645</v>
      </c>
      <c r="F141" s="93"/>
      <c r="G141" s="94">
        <v>1.89</v>
      </c>
      <c r="H141" s="95" t="str">
        <f t="shared" si="11"/>
        <v>___</v>
      </c>
      <c r="I141" s="69"/>
      <c r="J141" s="91" t="s">
        <v>930</v>
      </c>
      <c r="K141" s="91" t="s">
        <v>937</v>
      </c>
      <c r="L141" s="92" t="s">
        <v>315</v>
      </c>
      <c r="M141" s="130" t="s">
        <v>607</v>
      </c>
      <c r="N141" s="91" t="s">
        <v>645</v>
      </c>
      <c r="O141" s="93"/>
      <c r="P141" s="94">
        <v>16.46</v>
      </c>
      <c r="Q141" s="95" t="str">
        <f t="shared" si="12"/>
        <v>___</v>
      </c>
    </row>
    <row r="142" spans="1:17" ht="15.75" customHeight="1">
      <c r="A142" s="91" t="s">
        <v>1655</v>
      </c>
      <c r="B142" s="91" t="s">
        <v>830</v>
      </c>
      <c r="C142" s="92" t="s">
        <v>1675</v>
      </c>
      <c r="D142" s="130" t="s">
        <v>607</v>
      </c>
      <c r="E142" s="91" t="s">
        <v>645</v>
      </c>
      <c r="F142" s="93"/>
      <c r="G142" s="94">
        <v>1.89</v>
      </c>
      <c r="H142" s="95" t="str">
        <f t="shared" si="11"/>
        <v>___</v>
      </c>
      <c r="J142" s="102"/>
      <c r="K142" s="91"/>
      <c r="L142" s="92"/>
      <c r="M142" s="130"/>
      <c r="N142" s="91"/>
      <c r="O142" s="93"/>
      <c r="P142" s="94"/>
      <c r="Q142" s="95"/>
    </row>
    <row r="143" spans="1:17" ht="15.75" customHeight="1">
      <c r="A143" s="91" t="s">
        <v>818</v>
      </c>
      <c r="B143" s="91" t="s">
        <v>830</v>
      </c>
      <c r="C143" s="92" t="s">
        <v>1674</v>
      </c>
      <c r="D143" s="130" t="s">
        <v>607</v>
      </c>
      <c r="E143" s="91" t="s">
        <v>645</v>
      </c>
      <c r="F143" s="93"/>
      <c r="G143" s="94">
        <v>1.89</v>
      </c>
      <c r="H143" s="95" t="str">
        <f t="shared" si="11"/>
        <v>___</v>
      </c>
      <c r="J143" s="182" t="s">
        <v>577</v>
      </c>
      <c r="K143" s="183"/>
      <c r="L143" s="183"/>
      <c r="M143" s="183"/>
      <c r="N143" s="183"/>
      <c r="O143" s="183"/>
      <c r="P143" s="183"/>
      <c r="Q143" s="183"/>
    </row>
    <row r="144" spans="1:17" ht="15.75" customHeight="1">
      <c r="A144" s="91" t="s">
        <v>819</v>
      </c>
      <c r="B144" s="91" t="s">
        <v>830</v>
      </c>
      <c r="C144" s="92" t="s">
        <v>75</v>
      </c>
      <c r="D144" s="130" t="s">
        <v>607</v>
      </c>
      <c r="E144" s="91" t="s">
        <v>645</v>
      </c>
      <c r="F144" s="93"/>
      <c r="G144" s="94">
        <v>1.89</v>
      </c>
      <c r="H144" s="95" t="str">
        <f t="shared" si="11"/>
        <v>___</v>
      </c>
      <c r="J144" s="91" t="s">
        <v>941</v>
      </c>
      <c r="K144" s="91" t="s">
        <v>942</v>
      </c>
      <c r="L144" s="92" t="s">
        <v>282</v>
      </c>
      <c r="M144" s="130" t="s">
        <v>607</v>
      </c>
      <c r="N144" s="91" t="s">
        <v>634</v>
      </c>
      <c r="O144" s="93"/>
      <c r="P144" s="94">
        <v>7.36</v>
      </c>
      <c r="Q144" s="95" t="str">
        <f>IF(M144="___",M144,P144*M144)</f>
        <v>___</v>
      </c>
    </row>
    <row r="145" spans="1:17" ht="15.75" customHeight="1">
      <c r="A145" s="91" t="s">
        <v>820</v>
      </c>
      <c r="B145" s="91" t="s">
        <v>830</v>
      </c>
      <c r="C145" s="92" t="s">
        <v>1673</v>
      </c>
      <c r="D145" s="130" t="s">
        <v>607</v>
      </c>
      <c r="E145" s="91" t="s">
        <v>645</v>
      </c>
      <c r="F145" s="93"/>
      <c r="G145" s="94">
        <v>1.89</v>
      </c>
      <c r="H145" s="95" t="str">
        <f t="shared" si="11"/>
        <v>___</v>
      </c>
      <c r="J145" s="91" t="s">
        <v>2013</v>
      </c>
      <c r="K145" s="91" t="s">
        <v>944</v>
      </c>
      <c r="L145" s="92" t="s">
        <v>2014</v>
      </c>
      <c r="M145" s="130" t="s">
        <v>607</v>
      </c>
      <c r="N145" s="91" t="s">
        <v>634</v>
      </c>
      <c r="O145" s="93"/>
      <c r="P145" s="94">
        <v>0.96</v>
      </c>
      <c r="Q145" s="95" t="str">
        <f>IF(M145="___",M145,P145*M145)</f>
        <v>___</v>
      </c>
    </row>
    <row r="146" spans="1:17" ht="15.75" customHeight="1">
      <c r="A146" s="91" t="s">
        <v>1657</v>
      </c>
      <c r="B146" s="91" t="s">
        <v>830</v>
      </c>
      <c r="C146" s="92" t="s">
        <v>1672</v>
      </c>
      <c r="D146" s="130" t="s">
        <v>607</v>
      </c>
      <c r="E146" s="91" t="s">
        <v>645</v>
      </c>
      <c r="F146" s="93"/>
      <c r="G146" s="94">
        <v>1.89</v>
      </c>
      <c r="H146" s="95" t="str">
        <f t="shared" si="11"/>
        <v>___</v>
      </c>
      <c r="J146" s="91" t="s">
        <v>1311</v>
      </c>
      <c r="K146" s="91" t="s">
        <v>1313</v>
      </c>
      <c r="L146" s="92" t="s">
        <v>1793</v>
      </c>
      <c r="M146" s="130" t="s">
        <v>607</v>
      </c>
      <c r="N146" s="91" t="s">
        <v>633</v>
      </c>
      <c r="O146" s="93"/>
      <c r="P146" s="94">
        <v>8.96</v>
      </c>
      <c r="Q146" s="95" t="str">
        <f>IF(M146="___",M146,P146*M146)</f>
        <v>___</v>
      </c>
    </row>
    <row r="147" spans="1:17" ht="15.75" customHeight="1">
      <c r="A147" s="91" t="s">
        <v>1659</v>
      </c>
      <c r="B147" s="91" t="s">
        <v>830</v>
      </c>
      <c r="C147" s="92" t="s">
        <v>115</v>
      </c>
      <c r="D147" s="130" t="s">
        <v>607</v>
      </c>
      <c r="E147" s="91" t="s">
        <v>645</v>
      </c>
      <c r="F147" s="93"/>
      <c r="G147" s="94">
        <v>1.89</v>
      </c>
      <c r="H147" s="95" t="str">
        <f t="shared" si="11"/>
        <v>___</v>
      </c>
      <c r="I147" s="69"/>
      <c r="J147" s="182" t="s">
        <v>576</v>
      </c>
      <c r="K147" s="183"/>
      <c r="L147" s="183"/>
      <c r="M147" s="183"/>
      <c r="N147" s="183"/>
      <c r="O147" s="183"/>
      <c r="P147" s="183"/>
      <c r="Q147" s="183"/>
    </row>
    <row r="148" spans="1:17" ht="15.75" customHeight="1">
      <c r="A148" s="91" t="s">
        <v>822</v>
      </c>
      <c r="B148" s="91" t="s">
        <v>830</v>
      </c>
      <c r="C148" s="92" t="s">
        <v>116</v>
      </c>
      <c r="D148" s="130" t="s">
        <v>607</v>
      </c>
      <c r="E148" s="91" t="s">
        <v>645</v>
      </c>
      <c r="F148" s="93"/>
      <c r="G148" s="94">
        <v>1.89</v>
      </c>
      <c r="H148" s="95" t="str">
        <f t="shared" si="11"/>
        <v>___</v>
      </c>
      <c r="J148" s="102" t="s">
        <v>1257</v>
      </c>
      <c r="K148" s="91" t="s">
        <v>1258</v>
      </c>
      <c r="L148" s="92" t="s">
        <v>219</v>
      </c>
      <c r="M148" s="130" t="s">
        <v>607</v>
      </c>
      <c r="N148" s="91" t="s">
        <v>634</v>
      </c>
      <c r="O148" s="93"/>
      <c r="P148" s="94">
        <v>13.49</v>
      </c>
      <c r="Q148" s="95" t="str">
        <f>IF(M148="___",M148,P148*M148)</f>
        <v>___</v>
      </c>
    </row>
    <row r="149" spans="1:17" ht="15.75" customHeight="1">
      <c r="A149" s="91" t="s">
        <v>823</v>
      </c>
      <c r="B149" s="91" t="s">
        <v>830</v>
      </c>
      <c r="C149" s="92" t="s">
        <v>79</v>
      </c>
      <c r="D149" s="130" t="s">
        <v>607</v>
      </c>
      <c r="E149" s="91" t="s">
        <v>645</v>
      </c>
      <c r="F149" s="93"/>
      <c r="G149" s="94">
        <v>1.89</v>
      </c>
      <c r="H149" s="95" t="str">
        <f t="shared" si="11"/>
        <v>___</v>
      </c>
      <c r="J149" s="91" t="s">
        <v>953</v>
      </c>
      <c r="K149" s="91" t="s">
        <v>954</v>
      </c>
      <c r="L149" s="92" t="s">
        <v>263</v>
      </c>
      <c r="M149" s="130" t="s">
        <v>607</v>
      </c>
      <c r="N149" s="91" t="s">
        <v>634</v>
      </c>
      <c r="O149" s="93"/>
      <c r="P149" s="94">
        <v>17.99</v>
      </c>
      <c r="Q149" s="95" t="str">
        <f>IF(M149="___",M149,P149*M149)</f>
        <v>___</v>
      </c>
    </row>
    <row r="150" spans="1:17" ht="21" customHeight="1">
      <c r="A150" s="91" t="s">
        <v>1660</v>
      </c>
      <c r="B150" s="91" t="s">
        <v>830</v>
      </c>
      <c r="C150" s="92" t="s">
        <v>1671</v>
      </c>
      <c r="D150" s="130" t="s">
        <v>607</v>
      </c>
      <c r="E150" s="91" t="s">
        <v>645</v>
      </c>
      <c r="F150" s="93"/>
      <c r="G150" s="94">
        <v>1.89</v>
      </c>
      <c r="H150" s="95" t="str">
        <f t="shared" si="11"/>
        <v>___</v>
      </c>
      <c r="J150" s="102" t="s">
        <v>955</v>
      </c>
      <c r="K150" s="91" t="s">
        <v>954</v>
      </c>
      <c r="L150" s="92" t="s">
        <v>264</v>
      </c>
      <c r="M150" s="130" t="s">
        <v>607</v>
      </c>
      <c r="N150" s="91" t="s">
        <v>634</v>
      </c>
      <c r="O150" s="93"/>
      <c r="P150" s="94">
        <v>14.29</v>
      </c>
      <c r="Q150" s="95" t="str">
        <f>IF(M150="___",M150,P150*M150)</f>
        <v>___</v>
      </c>
    </row>
    <row r="151" spans="1:17" ht="15.75" customHeight="1">
      <c r="A151" s="91" t="s">
        <v>1662</v>
      </c>
      <c r="B151" s="91" t="s">
        <v>830</v>
      </c>
      <c r="C151" s="92" t="s">
        <v>81</v>
      </c>
      <c r="D151" s="130" t="s">
        <v>607</v>
      </c>
      <c r="E151" s="91" t="s">
        <v>645</v>
      </c>
      <c r="F151" s="93"/>
      <c r="G151" s="94">
        <v>1.89</v>
      </c>
      <c r="H151" s="95" t="str">
        <f t="shared" si="11"/>
        <v>___</v>
      </c>
      <c r="J151" s="102" t="s">
        <v>956</v>
      </c>
      <c r="K151" s="91" t="s">
        <v>954</v>
      </c>
      <c r="L151" s="92" t="s">
        <v>406</v>
      </c>
      <c r="M151" s="130" t="s">
        <v>607</v>
      </c>
      <c r="N151" s="91" t="s">
        <v>634</v>
      </c>
      <c r="O151" s="93"/>
      <c r="P151" s="94">
        <v>13.49</v>
      </c>
      <c r="Q151" s="95" t="str">
        <f>IF(M151="___",M151,P151*M151)</f>
        <v>___</v>
      </c>
    </row>
    <row r="152" spans="1:17" ht="21" customHeight="1">
      <c r="A152" s="91" t="s">
        <v>825</v>
      </c>
      <c r="B152" s="97" t="s">
        <v>1530</v>
      </c>
      <c r="C152" s="92" t="s">
        <v>1670</v>
      </c>
      <c r="D152" s="130" t="s">
        <v>607</v>
      </c>
      <c r="E152" s="91" t="s">
        <v>645</v>
      </c>
      <c r="F152" s="93"/>
      <c r="G152" s="94">
        <v>1.89</v>
      </c>
      <c r="H152" s="95" t="str">
        <f t="shared" si="11"/>
        <v>___</v>
      </c>
      <c r="J152" s="182" t="s">
        <v>575</v>
      </c>
      <c r="K152" s="183"/>
      <c r="L152" s="183"/>
      <c r="M152" s="183"/>
      <c r="N152" s="183"/>
      <c r="O152" s="183"/>
      <c r="P152" s="183"/>
      <c r="Q152" s="183"/>
    </row>
    <row r="153" spans="1:17" ht="21" customHeight="1">
      <c r="A153" s="91" t="s">
        <v>1663</v>
      </c>
      <c r="B153" s="97" t="s">
        <v>1530</v>
      </c>
      <c r="C153" s="92" t="s">
        <v>1669</v>
      </c>
      <c r="D153" s="130" t="s">
        <v>607</v>
      </c>
      <c r="E153" s="91" t="s">
        <v>645</v>
      </c>
      <c r="F153" s="93"/>
      <c r="G153" s="94">
        <v>1.89</v>
      </c>
      <c r="H153" s="95" t="str">
        <f t="shared" si="11"/>
        <v>___</v>
      </c>
      <c r="J153" s="91" t="s">
        <v>957</v>
      </c>
      <c r="K153" s="91" t="s">
        <v>958</v>
      </c>
      <c r="L153" s="92" t="s">
        <v>166</v>
      </c>
      <c r="M153" s="130" t="s">
        <v>607</v>
      </c>
      <c r="N153" s="91" t="s">
        <v>634</v>
      </c>
      <c r="O153" s="93"/>
      <c r="P153" s="94">
        <v>10.34</v>
      </c>
      <c r="Q153" s="95" t="str">
        <f aca="true" t="shared" si="13" ref="Q153:Q160">IF(M153="___",M153,P153*M153)</f>
        <v>___</v>
      </c>
    </row>
    <row r="154" spans="1:17" ht="21" customHeight="1">
      <c r="A154" s="91" t="s">
        <v>826</v>
      </c>
      <c r="B154" s="97" t="s">
        <v>1530</v>
      </c>
      <c r="C154" s="92" t="s">
        <v>330</v>
      </c>
      <c r="D154" s="130" t="s">
        <v>607</v>
      </c>
      <c r="E154" s="91" t="s">
        <v>645</v>
      </c>
      <c r="F154" s="93"/>
      <c r="G154" s="94">
        <v>1.89</v>
      </c>
      <c r="H154" s="95" t="str">
        <f t="shared" si="11"/>
        <v>___</v>
      </c>
      <c r="J154" s="92" t="s">
        <v>959</v>
      </c>
      <c r="K154" s="100" t="s">
        <v>1314</v>
      </c>
      <c r="L154" s="92" t="s">
        <v>211</v>
      </c>
      <c r="M154" s="130" t="s">
        <v>607</v>
      </c>
      <c r="N154" s="91" t="s">
        <v>634</v>
      </c>
      <c r="O154" s="93"/>
      <c r="P154" s="94">
        <v>3.14</v>
      </c>
      <c r="Q154" s="95" t="str">
        <f t="shared" si="13"/>
        <v>___</v>
      </c>
    </row>
    <row r="155" spans="1:17" ht="13.5" customHeight="1">
      <c r="A155" s="91" t="s">
        <v>1665</v>
      </c>
      <c r="B155" s="97" t="s">
        <v>1530</v>
      </c>
      <c r="C155" s="92" t="s">
        <v>1668</v>
      </c>
      <c r="D155" s="130" t="s">
        <v>607</v>
      </c>
      <c r="E155" s="91" t="s">
        <v>645</v>
      </c>
      <c r="F155" s="93"/>
      <c r="G155" s="94">
        <v>1.89</v>
      </c>
      <c r="H155" s="95" t="str">
        <f t="shared" si="11"/>
        <v>___</v>
      </c>
      <c r="J155" s="102" t="s">
        <v>960</v>
      </c>
      <c r="K155" s="100" t="s">
        <v>1315</v>
      </c>
      <c r="L155" s="92" t="s">
        <v>167</v>
      </c>
      <c r="M155" s="130" t="s">
        <v>607</v>
      </c>
      <c r="N155" s="91" t="s">
        <v>634</v>
      </c>
      <c r="O155" s="93"/>
      <c r="P155" s="94">
        <v>11.24</v>
      </c>
      <c r="Q155" s="95" t="str">
        <f t="shared" si="13"/>
        <v>___</v>
      </c>
    </row>
    <row r="156" spans="1:17" ht="22.5" customHeight="1">
      <c r="A156" s="96" t="s">
        <v>1667</v>
      </c>
      <c r="B156" s="97" t="s">
        <v>1530</v>
      </c>
      <c r="C156" s="92" t="s">
        <v>117</v>
      </c>
      <c r="D156" s="130" t="s">
        <v>607</v>
      </c>
      <c r="E156" s="91" t="s">
        <v>645</v>
      </c>
      <c r="F156" s="93"/>
      <c r="G156" s="94">
        <v>1.89</v>
      </c>
      <c r="H156" s="95" t="str">
        <f t="shared" si="11"/>
        <v>___</v>
      </c>
      <c r="J156" s="102" t="s">
        <v>961</v>
      </c>
      <c r="K156" s="100" t="s">
        <v>1316</v>
      </c>
      <c r="L156" s="92" t="s">
        <v>168</v>
      </c>
      <c r="M156" s="130" t="s">
        <v>607</v>
      </c>
      <c r="N156" s="91" t="s">
        <v>634</v>
      </c>
      <c r="O156" s="93"/>
      <c r="P156" s="94">
        <v>3.14</v>
      </c>
      <c r="Q156" s="95" t="str">
        <f t="shared" si="13"/>
        <v>___</v>
      </c>
    </row>
    <row r="157" spans="1:17" ht="20.25" customHeight="1">
      <c r="A157" s="186" t="s">
        <v>832</v>
      </c>
      <c r="B157" s="186"/>
      <c r="C157" s="187"/>
      <c r="D157" s="187"/>
      <c r="E157" s="187"/>
      <c r="F157" s="187"/>
      <c r="G157" s="187"/>
      <c r="H157" s="187"/>
      <c r="J157" s="102" t="s">
        <v>962</v>
      </c>
      <c r="K157" s="100" t="s">
        <v>1317</v>
      </c>
      <c r="L157" s="92" t="s">
        <v>169</v>
      </c>
      <c r="M157" s="130" t="s">
        <v>607</v>
      </c>
      <c r="N157" s="91" t="s">
        <v>634</v>
      </c>
      <c r="O157" s="93"/>
      <c r="P157" s="94">
        <v>6.74</v>
      </c>
      <c r="Q157" s="95" t="str">
        <f t="shared" si="13"/>
        <v>___</v>
      </c>
    </row>
    <row r="158" spans="1:17" ht="25.5" customHeight="1">
      <c r="A158" s="205" t="s">
        <v>848</v>
      </c>
      <c r="B158" s="206"/>
      <c r="C158" s="206"/>
      <c r="D158" s="206"/>
      <c r="E158" s="206"/>
      <c r="F158" s="206"/>
      <c r="G158" s="206"/>
      <c r="H158" s="207"/>
      <c r="J158" s="102" t="s">
        <v>963</v>
      </c>
      <c r="K158" s="100" t="s">
        <v>1318</v>
      </c>
      <c r="L158" s="92" t="s">
        <v>212</v>
      </c>
      <c r="M158" s="130" t="s">
        <v>607</v>
      </c>
      <c r="N158" s="91" t="s">
        <v>634</v>
      </c>
      <c r="O158" s="93"/>
      <c r="P158" s="94">
        <v>5.39</v>
      </c>
      <c r="Q158" s="95" t="str">
        <f t="shared" si="13"/>
        <v>___</v>
      </c>
    </row>
    <row r="159" spans="1:17" ht="25.5" customHeight="1">
      <c r="A159" s="91" t="s">
        <v>843</v>
      </c>
      <c r="B159" s="91" t="s">
        <v>833</v>
      </c>
      <c r="C159" s="92" t="s">
        <v>280</v>
      </c>
      <c r="D159" s="130" t="s">
        <v>607</v>
      </c>
      <c r="E159" s="91" t="s">
        <v>633</v>
      </c>
      <c r="F159" s="93"/>
      <c r="G159" s="94">
        <v>0.86</v>
      </c>
      <c r="H159" s="95" t="str">
        <f>IF(D159="___",D159,G159*D159)</f>
        <v>___</v>
      </c>
      <c r="J159" s="102" t="s">
        <v>964</v>
      </c>
      <c r="K159" s="100" t="s">
        <v>1319</v>
      </c>
      <c r="L159" s="92" t="s">
        <v>213</v>
      </c>
      <c r="M159" s="130" t="s">
        <v>607</v>
      </c>
      <c r="N159" s="91" t="s">
        <v>634</v>
      </c>
      <c r="O159" s="93"/>
      <c r="P159" s="94">
        <v>6.74</v>
      </c>
      <c r="Q159" s="95" t="str">
        <f t="shared" si="13"/>
        <v>___</v>
      </c>
    </row>
    <row r="160" spans="1:17" ht="25.5" customHeight="1">
      <c r="A160" s="91" t="s">
        <v>843</v>
      </c>
      <c r="B160" s="91" t="s">
        <v>838</v>
      </c>
      <c r="C160" s="92" t="s">
        <v>273</v>
      </c>
      <c r="D160" s="130" t="s">
        <v>607</v>
      </c>
      <c r="E160" s="91" t="s">
        <v>633</v>
      </c>
      <c r="F160" s="93"/>
      <c r="G160" s="94">
        <v>1.26</v>
      </c>
      <c r="H160" s="95" t="str">
        <f>IF(D160="___",D160,G160*D160)</f>
        <v>___</v>
      </c>
      <c r="J160" s="102" t="s">
        <v>965</v>
      </c>
      <c r="K160" s="100" t="s">
        <v>1320</v>
      </c>
      <c r="L160" s="92" t="s">
        <v>214</v>
      </c>
      <c r="M160" s="130" t="s">
        <v>607</v>
      </c>
      <c r="N160" s="91" t="s">
        <v>634</v>
      </c>
      <c r="O160" s="93"/>
      <c r="P160" s="94">
        <v>4.49</v>
      </c>
      <c r="Q160" s="95" t="str">
        <f t="shared" si="13"/>
        <v>___</v>
      </c>
    </row>
    <row r="161" spans="1:17" ht="25.5" customHeight="1">
      <c r="A161" s="91" t="s">
        <v>843</v>
      </c>
      <c r="B161" s="91" t="s">
        <v>839</v>
      </c>
      <c r="C161" s="92" t="s">
        <v>274</v>
      </c>
      <c r="D161" s="130" t="s">
        <v>607</v>
      </c>
      <c r="E161" s="91" t="s">
        <v>633</v>
      </c>
      <c r="F161" s="93"/>
      <c r="G161" s="94">
        <v>1.66</v>
      </c>
      <c r="H161" s="95" t="str">
        <f>IF(D161="___",D161,G161*D161)</f>
        <v>___</v>
      </c>
      <c r="J161" s="186" t="s">
        <v>966</v>
      </c>
      <c r="K161" s="186"/>
      <c r="L161" s="187"/>
      <c r="M161" s="187"/>
      <c r="N161" s="187"/>
      <c r="O161" s="187"/>
      <c r="P161" s="187"/>
      <c r="Q161" s="187"/>
    </row>
    <row r="162" spans="1:17" ht="22.5" customHeight="1">
      <c r="A162" s="91" t="s">
        <v>836</v>
      </c>
      <c r="B162" s="91" t="s">
        <v>837</v>
      </c>
      <c r="C162" s="92" t="s">
        <v>434</v>
      </c>
      <c r="D162" s="130" t="s">
        <v>607</v>
      </c>
      <c r="E162" s="91" t="s">
        <v>633</v>
      </c>
      <c r="F162" s="93"/>
      <c r="G162" s="94">
        <v>1.96</v>
      </c>
      <c r="H162" s="95" t="str">
        <f>IF(D162="___",D162,G162*D162)</f>
        <v>___</v>
      </c>
      <c r="J162" s="184" t="s">
        <v>967</v>
      </c>
      <c r="K162" s="185"/>
      <c r="L162" s="185"/>
      <c r="M162" s="185"/>
      <c r="N162" s="185"/>
      <c r="O162" s="185"/>
      <c r="P162" s="185"/>
      <c r="Q162" s="185"/>
    </row>
    <row r="163" spans="1:17" ht="22.5" customHeight="1">
      <c r="A163" s="118"/>
      <c r="B163" s="96"/>
      <c r="C163" s="96"/>
      <c r="D163" s="132"/>
      <c r="E163" s="96"/>
      <c r="F163" s="96"/>
      <c r="G163" s="96"/>
      <c r="H163" s="95"/>
      <c r="J163" s="91" t="s">
        <v>971</v>
      </c>
      <c r="K163" s="91" t="s">
        <v>972</v>
      </c>
      <c r="L163" s="92" t="s">
        <v>430</v>
      </c>
      <c r="M163" s="130" t="s">
        <v>607</v>
      </c>
      <c r="N163" s="91" t="s">
        <v>634</v>
      </c>
      <c r="O163" s="93"/>
      <c r="P163" s="94">
        <v>4.42</v>
      </c>
      <c r="Q163" s="95" t="str">
        <f aca="true" t="shared" si="14" ref="Q163:Q171">IF(M163="___",M163,P163*M163)</f>
        <v>___</v>
      </c>
    </row>
    <row r="164" spans="1:17" ht="20.25" customHeight="1">
      <c r="A164" s="182" t="s">
        <v>2025</v>
      </c>
      <c r="B164" s="183"/>
      <c r="C164" s="183"/>
      <c r="D164" s="183"/>
      <c r="E164" s="183"/>
      <c r="F164" s="183"/>
      <c r="G164" s="183"/>
      <c r="H164" s="183"/>
      <c r="I164" s="69"/>
      <c r="J164" s="91" t="s">
        <v>971</v>
      </c>
      <c r="K164" s="91" t="s">
        <v>973</v>
      </c>
      <c r="L164" s="92" t="s">
        <v>431</v>
      </c>
      <c r="M164" s="130" t="s">
        <v>607</v>
      </c>
      <c r="N164" s="91" t="s">
        <v>634</v>
      </c>
      <c r="O164" s="93"/>
      <c r="P164" s="94">
        <v>4.42</v>
      </c>
      <c r="Q164" s="95" t="str">
        <f t="shared" si="14"/>
        <v>___</v>
      </c>
    </row>
    <row r="165" spans="1:17" ht="15.75" customHeight="1">
      <c r="A165" s="96" t="s">
        <v>2027</v>
      </c>
      <c r="B165" s="91" t="s">
        <v>834</v>
      </c>
      <c r="C165" s="92" t="s">
        <v>2026</v>
      </c>
      <c r="D165" s="130" t="s">
        <v>607</v>
      </c>
      <c r="E165" s="91" t="s">
        <v>633</v>
      </c>
      <c r="F165" s="93"/>
      <c r="G165" s="94">
        <v>0.86</v>
      </c>
      <c r="H165" s="95" t="str">
        <f>IF(D165="___",D165,G165*D165)</f>
        <v>___</v>
      </c>
      <c r="J165" s="91" t="s">
        <v>974</v>
      </c>
      <c r="K165" s="91" t="s">
        <v>975</v>
      </c>
      <c r="L165" s="92" t="s">
        <v>432</v>
      </c>
      <c r="M165" s="130" t="s">
        <v>607</v>
      </c>
      <c r="N165" s="91" t="s">
        <v>634</v>
      </c>
      <c r="O165" s="93"/>
      <c r="P165" s="94">
        <v>1.48</v>
      </c>
      <c r="Q165" s="95" t="str">
        <f t="shared" si="14"/>
        <v>___</v>
      </c>
    </row>
    <row r="166" spans="1:17" ht="15.75" customHeight="1">
      <c r="A166" s="91" t="s">
        <v>2028</v>
      </c>
      <c r="B166" s="91" t="s">
        <v>841</v>
      </c>
      <c r="C166" s="92" t="s">
        <v>2029</v>
      </c>
      <c r="D166" s="130" t="s">
        <v>607</v>
      </c>
      <c r="E166" s="91" t="s">
        <v>633</v>
      </c>
      <c r="F166" s="93"/>
      <c r="G166" s="94">
        <v>0.96</v>
      </c>
      <c r="H166" s="95" t="str">
        <f>IF(D166="___",D166,G166*D166)</f>
        <v>___</v>
      </c>
      <c r="J166" s="91" t="s">
        <v>968</v>
      </c>
      <c r="K166" s="91" t="s">
        <v>969</v>
      </c>
      <c r="L166" s="92" t="s">
        <v>970</v>
      </c>
      <c r="M166" s="130" t="s">
        <v>607</v>
      </c>
      <c r="N166" s="91" t="s">
        <v>645</v>
      </c>
      <c r="O166" s="93"/>
      <c r="P166" s="94">
        <v>11.27</v>
      </c>
      <c r="Q166" s="95" t="str">
        <f t="shared" si="14"/>
        <v>___</v>
      </c>
    </row>
    <row r="167" spans="1:17" ht="21" customHeight="1">
      <c r="A167" s="91" t="s">
        <v>1839</v>
      </c>
      <c r="B167" s="91" t="s">
        <v>841</v>
      </c>
      <c r="C167" s="92" t="s">
        <v>1841</v>
      </c>
      <c r="D167" s="130" t="s">
        <v>607</v>
      </c>
      <c r="E167" s="91" t="s">
        <v>633</v>
      </c>
      <c r="F167" s="93"/>
      <c r="G167" s="94">
        <v>0.36</v>
      </c>
      <c r="H167" s="95" t="str">
        <f>IF(D167="___",D167,G167*D167)</f>
        <v>___</v>
      </c>
      <c r="J167" s="91" t="s">
        <v>976</v>
      </c>
      <c r="K167" s="91" t="s">
        <v>1259</v>
      </c>
      <c r="L167" s="92" t="s">
        <v>229</v>
      </c>
      <c r="M167" s="130" t="s">
        <v>607</v>
      </c>
      <c r="N167" s="91" t="s">
        <v>704</v>
      </c>
      <c r="O167" s="93"/>
      <c r="P167" s="94">
        <v>13.95</v>
      </c>
      <c r="Q167" s="95" t="str">
        <f t="shared" si="14"/>
        <v>___</v>
      </c>
    </row>
    <row r="168" spans="1:17" ht="25.5" customHeight="1">
      <c r="A168" s="91" t="s">
        <v>1839</v>
      </c>
      <c r="B168" s="91" t="s">
        <v>1840</v>
      </c>
      <c r="C168" s="92" t="s">
        <v>1842</v>
      </c>
      <c r="D168" s="130" t="s">
        <v>607</v>
      </c>
      <c r="E168" s="91" t="s">
        <v>633</v>
      </c>
      <c r="F168" s="93"/>
      <c r="G168" s="94">
        <v>0.56</v>
      </c>
      <c r="H168" s="95" t="str">
        <f>IF(D168="___",D168,G168*D168)</f>
        <v>___</v>
      </c>
      <c r="J168" s="91" t="s">
        <v>981</v>
      </c>
      <c r="K168" s="91" t="s">
        <v>982</v>
      </c>
      <c r="L168" s="92" t="s">
        <v>230</v>
      </c>
      <c r="M168" s="130" t="s">
        <v>607</v>
      </c>
      <c r="N168" s="91" t="s">
        <v>645</v>
      </c>
      <c r="O168" s="93"/>
      <c r="P168" s="94">
        <v>5.63</v>
      </c>
      <c r="Q168" s="95" t="str">
        <f t="shared" si="14"/>
        <v>___</v>
      </c>
    </row>
    <row r="169" spans="1:17" ht="24" customHeight="1">
      <c r="A169" s="91" t="s">
        <v>1839</v>
      </c>
      <c r="B169" s="91" t="s">
        <v>834</v>
      </c>
      <c r="C169" s="92" t="s">
        <v>1843</v>
      </c>
      <c r="D169" s="130" t="s">
        <v>607</v>
      </c>
      <c r="E169" s="91" t="s">
        <v>633</v>
      </c>
      <c r="F169" s="93"/>
      <c r="G169" s="94">
        <v>0.86</v>
      </c>
      <c r="H169" s="95" t="s">
        <v>607</v>
      </c>
      <c r="I169" s="17"/>
      <c r="J169" s="114" t="s">
        <v>1489</v>
      </c>
      <c r="K169" s="97" t="s">
        <v>1584</v>
      </c>
      <c r="L169" s="92" t="s">
        <v>1488</v>
      </c>
      <c r="M169" s="130" t="s">
        <v>607</v>
      </c>
      <c r="N169" s="91" t="s">
        <v>645</v>
      </c>
      <c r="O169" s="93"/>
      <c r="P169" s="94">
        <v>3.28</v>
      </c>
      <c r="Q169" s="95" t="str">
        <f t="shared" si="14"/>
        <v>___</v>
      </c>
    </row>
    <row r="170" spans="1:17" ht="21.75" customHeight="1">
      <c r="A170" s="91" t="s">
        <v>1987</v>
      </c>
      <c r="B170" s="91" t="s">
        <v>841</v>
      </c>
      <c r="C170" s="92" t="s">
        <v>1989</v>
      </c>
      <c r="D170" s="130" t="s">
        <v>607</v>
      </c>
      <c r="E170" s="91" t="s">
        <v>633</v>
      </c>
      <c r="F170" s="93"/>
      <c r="G170" s="94">
        <v>0.46</v>
      </c>
      <c r="H170" s="95" t="s">
        <v>607</v>
      </c>
      <c r="J170" s="91" t="s">
        <v>977</v>
      </c>
      <c r="K170" s="91"/>
      <c r="L170" s="92" t="s">
        <v>259</v>
      </c>
      <c r="M170" s="130" t="s">
        <v>607</v>
      </c>
      <c r="N170" s="91" t="s">
        <v>634</v>
      </c>
      <c r="O170" s="93"/>
      <c r="P170" s="94">
        <v>2.66</v>
      </c>
      <c r="Q170" s="95" t="str">
        <f t="shared" si="14"/>
        <v>___</v>
      </c>
    </row>
    <row r="171" spans="1:17" ht="24" customHeight="1">
      <c r="A171" s="91" t="s">
        <v>1987</v>
      </c>
      <c r="B171" s="91" t="s">
        <v>1840</v>
      </c>
      <c r="C171" s="92" t="s">
        <v>1988</v>
      </c>
      <c r="D171" s="130" t="s">
        <v>607</v>
      </c>
      <c r="E171" s="91" t="s">
        <v>633</v>
      </c>
      <c r="F171" s="93"/>
      <c r="G171" s="94">
        <v>0.76</v>
      </c>
      <c r="H171" s="95" t="s">
        <v>607</v>
      </c>
      <c r="I171" s="69"/>
      <c r="J171" s="91" t="s">
        <v>978</v>
      </c>
      <c r="K171" s="91"/>
      <c r="L171" s="92" t="s">
        <v>382</v>
      </c>
      <c r="M171" s="130" t="s">
        <v>607</v>
      </c>
      <c r="N171" s="91" t="s">
        <v>634</v>
      </c>
      <c r="O171" s="93"/>
      <c r="P171" s="94">
        <v>3.1</v>
      </c>
      <c r="Q171" s="95" t="str">
        <f t="shared" si="14"/>
        <v>___</v>
      </c>
    </row>
    <row r="172" spans="1:17" ht="21.75" customHeight="1">
      <c r="A172" s="91" t="s">
        <v>1990</v>
      </c>
      <c r="B172" s="91" t="s">
        <v>841</v>
      </c>
      <c r="C172" s="92" t="s">
        <v>1991</v>
      </c>
      <c r="D172" s="130" t="s">
        <v>607</v>
      </c>
      <c r="E172" s="91" t="s">
        <v>633</v>
      </c>
      <c r="F172" s="93"/>
      <c r="G172" s="94">
        <v>0.96</v>
      </c>
      <c r="H172" s="95" t="s">
        <v>607</v>
      </c>
      <c r="J172" s="182" t="s">
        <v>2023</v>
      </c>
      <c r="K172" s="183"/>
      <c r="L172" s="183"/>
      <c r="M172" s="183"/>
      <c r="N172" s="183"/>
      <c r="O172" s="183"/>
      <c r="P172" s="183"/>
      <c r="Q172" s="183"/>
    </row>
    <row r="173" spans="1:17" ht="15.75" customHeight="1">
      <c r="A173" s="91" t="s">
        <v>1990</v>
      </c>
      <c r="B173" s="91" t="s">
        <v>1840</v>
      </c>
      <c r="C173" s="92" t="s">
        <v>1992</v>
      </c>
      <c r="D173" s="130" t="s">
        <v>607</v>
      </c>
      <c r="E173" s="91" t="s">
        <v>633</v>
      </c>
      <c r="F173" s="93"/>
      <c r="G173" s="94">
        <v>2.16</v>
      </c>
      <c r="H173" s="95" t="s">
        <v>607</v>
      </c>
      <c r="J173" s="91" t="s">
        <v>992</v>
      </c>
      <c r="K173" s="91" t="s">
        <v>993</v>
      </c>
      <c r="L173" s="92">
        <v>214710</v>
      </c>
      <c r="M173" s="130" t="s">
        <v>607</v>
      </c>
      <c r="N173" s="91" t="s">
        <v>634</v>
      </c>
      <c r="O173" s="93"/>
      <c r="P173" s="94">
        <v>13.96</v>
      </c>
      <c r="Q173" s="95" t="str">
        <f>IF(M173="___",M173,P173*M173)</f>
        <v>___</v>
      </c>
    </row>
    <row r="174" spans="1:17" ht="15.75" customHeight="1">
      <c r="A174" s="182" t="s">
        <v>849</v>
      </c>
      <c r="B174" s="183"/>
      <c r="C174" s="183"/>
      <c r="D174" s="183"/>
      <c r="E174" s="183"/>
      <c r="F174" s="183"/>
      <c r="G174" s="183"/>
      <c r="H174" s="183"/>
      <c r="J174" s="91" t="s">
        <v>994</v>
      </c>
      <c r="K174" s="91" t="s">
        <v>993</v>
      </c>
      <c r="L174" s="92">
        <v>214715</v>
      </c>
      <c r="M174" s="130" t="s">
        <v>607</v>
      </c>
      <c r="N174" s="91" t="s">
        <v>634</v>
      </c>
      <c r="O174" s="93"/>
      <c r="P174" s="94">
        <v>13.96</v>
      </c>
      <c r="Q174" s="95" t="str">
        <f aca="true" t="shared" si="15" ref="Q174:Q182">IF(M174="___",M174,P174*M174)</f>
        <v>___</v>
      </c>
    </row>
    <row r="175" spans="1:17" ht="15.75" customHeight="1">
      <c r="A175" s="91" t="s">
        <v>844</v>
      </c>
      <c r="B175" s="91" t="s">
        <v>1252</v>
      </c>
      <c r="C175" s="92" t="s">
        <v>386</v>
      </c>
      <c r="D175" s="130" t="s">
        <v>607</v>
      </c>
      <c r="E175" s="91" t="s">
        <v>633</v>
      </c>
      <c r="F175" s="93"/>
      <c r="G175" s="94">
        <v>24.89</v>
      </c>
      <c r="H175" s="95" t="str">
        <f>IF(D175="___",D175,G175*D175)</f>
        <v>___</v>
      </c>
      <c r="J175" s="91" t="s">
        <v>995</v>
      </c>
      <c r="K175" s="91" t="s">
        <v>993</v>
      </c>
      <c r="L175" s="92">
        <v>214720</v>
      </c>
      <c r="M175" s="130" t="s">
        <v>607</v>
      </c>
      <c r="N175" s="91" t="s">
        <v>634</v>
      </c>
      <c r="O175" s="93"/>
      <c r="P175" s="94">
        <v>13.96</v>
      </c>
      <c r="Q175" s="95" t="str">
        <f t="shared" si="15"/>
        <v>___</v>
      </c>
    </row>
    <row r="176" spans="1:17" ht="15.75" customHeight="1">
      <c r="A176" s="91" t="s">
        <v>845</v>
      </c>
      <c r="B176" s="91" t="s">
        <v>846</v>
      </c>
      <c r="C176" s="92" t="s">
        <v>387</v>
      </c>
      <c r="D176" s="130" t="s">
        <v>607</v>
      </c>
      <c r="E176" s="91" t="s">
        <v>633</v>
      </c>
      <c r="F176" s="93"/>
      <c r="G176" s="94">
        <v>23.47</v>
      </c>
      <c r="H176" s="95" t="s">
        <v>607</v>
      </c>
      <c r="J176" s="91" t="s">
        <v>996</v>
      </c>
      <c r="K176" s="91" t="s">
        <v>993</v>
      </c>
      <c r="L176" s="92">
        <v>214740</v>
      </c>
      <c r="M176" s="130" t="s">
        <v>607</v>
      </c>
      <c r="N176" s="91" t="s">
        <v>634</v>
      </c>
      <c r="O176" s="93"/>
      <c r="P176" s="94">
        <v>13.96</v>
      </c>
      <c r="Q176" s="95" t="str">
        <f t="shared" si="15"/>
        <v>___</v>
      </c>
    </row>
    <row r="177" spans="1:17" ht="21" customHeight="1">
      <c r="A177" s="91" t="s">
        <v>1993</v>
      </c>
      <c r="B177" s="91" t="s">
        <v>1996</v>
      </c>
      <c r="C177" s="92" t="s">
        <v>1997</v>
      </c>
      <c r="D177" s="130" t="s">
        <v>607</v>
      </c>
      <c r="E177" s="91" t="s">
        <v>633</v>
      </c>
      <c r="F177" s="93"/>
      <c r="G177" s="94"/>
      <c r="H177" s="95" t="s">
        <v>607</v>
      </c>
      <c r="I177" s="69"/>
      <c r="J177" s="91" t="s">
        <v>997</v>
      </c>
      <c r="K177" s="91" t="s">
        <v>993</v>
      </c>
      <c r="L177" s="92">
        <v>214730</v>
      </c>
      <c r="M177" s="130" t="s">
        <v>607</v>
      </c>
      <c r="N177" s="91" t="s">
        <v>634</v>
      </c>
      <c r="O177" s="93"/>
      <c r="P177" s="94">
        <v>13.96</v>
      </c>
      <c r="Q177" s="95" t="str">
        <f t="shared" si="15"/>
        <v>___</v>
      </c>
    </row>
    <row r="178" spans="1:17" ht="15.75" customHeight="1">
      <c r="A178" s="91" t="s">
        <v>1995</v>
      </c>
      <c r="B178" s="91" t="s">
        <v>1998</v>
      </c>
      <c r="C178" s="92" t="s">
        <v>1994</v>
      </c>
      <c r="D178" s="130" t="s">
        <v>607</v>
      </c>
      <c r="E178" s="91" t="s">
        <v>633</v>
      </c>
      <c r="F178" s="93"/>
      <c r="G178" s="94"/>
      <c r="H178" s="95" t="s">
        <v>607</v>
      </c>
      <c r="J178" s="91" t="s">
        <v>998</v>
      </c>
      <c r="K178" s="91" t="s">
        <v>993</v>
      </c>
      <c r="L178" s="92">
        <v>214745</v>
      </c>
      <c r="M178" s="130" t="s">
        <v>607</v>
      </c>
      <c r="N178" s="91" t="s">
        <v>634</v>
      </c>
      <c r="O178" s="93"/>
      <c r="P178" s="94">
        <v>13.96</v>
      </c>
      <c r="Q178" s="95" t="str">
        <f t="shared" si="15"/>
        <v>___</v>
      </c>
    </row>
    <row r="179" spans="1:17" ht="15.75" customHeight="1">
      <c r="A179" s="180" t="s">
        <v>1636</v>
      </c>
      <c r="B179" s="180"/>
      <c r="C179" s="181"/>
      <c r="D179" s="181"/>
      <c r="E179" s="181"/>
      <c r="F179" s="181"/>
      <c r="G179" s="181"/>
      <c r="H179" s="181"/>
      <c r="J179" s="91" t="s">
        <v>999</v>
      </c>
      <c r="K179" s="91" t="s">
        <v>993</v>
      </c>
      <c r="L179" s="92">
        <v>214755</v>
      </c>
      <c r="M179" s="130" t="s">
        <v>607</v>
      </c>
      <c r="N179" s="91" t="s">
        <v>634</v>
      </c>
      <c r="O179" s="93"/>
      <c r="P179" s="94">
        <v>13.96</v>
      </c>
      <c r="Q179" s="95" t="str">
        <f t="shared" si="15"/>
        <v>___</v>
      </c>
    </row>
    <row r="180" spans="1:17" ht="15.75" customHeight="1">
      <c r="A180" s="91" t="s">
        <v>1636</v>
      </c>
      <c r="B180" s="91" t="s">
        <v>1637</v>
      </c>
      <c r="C180" s="92" t="s">
        <v>1642</v>
      </c>
      <c r="D180" s="130"/>
      <c r="E180" s="91" t="s">
        <v>684</v>
      </c>
      <c r="F180" s="93"/>
      <c r="G180" s="94">
        <v>22.96</v>
      </c>
      <c r="H180" s="95"/>
      <c r="J180" s="92" t="s">
        <v>1019</v>
      </c>
      <c r="K180" s="91" t="s">
        <v>993</v>
      </c>
      <c r="L180" s="92">
        <v>214725</v>
      </c>
      <c r="M180" s="130" t="s">
        <v>607</v>
      </c>
      <c r="N180" s="91" t="s">
        <v>634</v>
      </c>
      <c r="O180" s="93"/>
      <c r="P180" s="94">
        <v>13.96</v>
      </c>
      <c r="Q180" s="95" t="str">
        <f t="shared" si="15"/>
        <v>___</v>
      </c>
    </row>
    <row r="181" spans="1:17" ht="15.75" customHeight="1">
      <c r="A181" s="91" t="s">
        <v>1636</v>
      </c>
      <c r="B181" s="91" t="s">
        <v>1638</v>
      </c>
      <c r="C181" s="92" t="s">
        <v>1643</v>
      </c>
      <c r="D181" s="130" t="s">
        <v>1641</v>
      </c>
      <c r="E181" s="91" t="s">
        <v>684</v>
      </c>
      <c r="F181" s="93"/>
      <c r="G181" s="94">
        <v>25.96</v>
      </c>
      <c r="H181" s="95"/>
      <c r="J181" s="91" t="s">
        <v>1000</v>
      </c>
      <c r="K181" s="91" t="s">
        <v>993</v>
      </c>
      <c r="L181" s="92">
        <v>214750</v>
      </c>
      <c r="M181" s="130" t="s">
        <v>607</v>
      </c>
      <c r="N181" s="91" t="s">
        <v>634</v>
      </c>
      <c r="O181" s="93"/>
      <c r="P181" s="94">
        <v>13.96</v>
      </c>
      <c r="Q181" s="95" t="str">
        <f t="shared" si="15"/>
        <v>___</v>
      </c>
    </row>
    <row r="182" spans="1:17" ht="15.75" customHeight="1">
      <c r="A182" s="91" t="s">
        <v>1636</v>
      </c>
      <c r="B182" s="91" t="s">
        <v>1639</v>
      </c>
      <c r="C182" s="92" t="s">
        <v>1644</v>
      </c>
      <c r="D182" s="130" t="s">
        <v>607</v>
      </c>
      <c r="E182" s="91" t="s">
        <v>684</v>
      </c>
      <c r="F182" s="93"/>
      <c r="G182" s="94">
        <v>26.96</v>
      </c>
      <c r="H182" s="95"/>
      <c r="J182" s="91" t="s">
        <v>1001</v>
      </c>
      <c r="K182" s="91" t="s">
        <v>993</v>
      </c>
      <c r="L182" s="92">
        <v>214705</v>
      </c>
      <c r="M182" s="130" t="s">
        <v>607</v>
      </c>
      <c r="N182" s="91" t="s">
        <v>634</v>
      </c>
      <c r="O182" s="93"/>
      <c r="P182" s="94">
        <v>13.96</v>
      </c>
      <c r="Q182" s="95" t="str">
        <f t="shared" si="15"/>
        <v>___</v>
      </c>
    </row>
    <row r="183" spans="1:17" ht="15.75" customHeight="1">
      <c r="A183" s="91" t="s">
        <v>1636</v>
      </c>
      <c r="B183" s="91" t="s">
        <v>1640</v>
      </c>
      <c r="C183" s="92" t="s">
        <v>1645</v>
      </c>
      <c r="D183" s="130" t="s">
        <v>607</v>
      </c>
      <c r="E183" s="91" t="s">
        <v>684</v>
      </c>
      <c r="F183" s="93"/>
      <c r="G183" s="94">
        <v>27.96</v>
      </c>
      <c r="H183" s="95"/>
      <c r="J183" s="182" t="s">
        <v>2024</v>
      </c>
      <c r="K183" s="183"/>
      <c r="L183" s="183"/>
      <c r="M183" s="183"/>
      <c r="N183" s="183"/>
      <c r="O183" s="183"/>
      <c r="P183" s="183"/>
      <c r="Q183" s="183"/>
    </row>
    <row r="184" spans="1:17" ht="15.75" customHeight="1">
      <c r="A184" s="186" t="s">
        <v>897</v>
      </c>
      <c r="B184" s="186"/>
      <c r="C184" s="187"/>
      <c r="D184" s="187"/>
      <c r="E184" s="187"/>
      <c r="F184" s="187"/>
      <c r="G184" s="187"/>
      <c r="H184" s="187"/>
      <c r="J184" s="91" t="s">
        <v>992</v>
      </c>
      <c r="K184" s="91" t="s">
        <v>984</v>
      </c>
      <c r="L184" s="92">
        <v>211710</v>
      </c>
      <c r="M184" s="130" t="s">
        <v>607</v>
      </c>
      <c r="N184" s="91" t="s">
        <v>634</v>
      </c>
      <c r="O184" s="93"/>
      <c r="P184" s="94">
        <v>2.26</v>
      </c>
      <c r="Q184" s="95" t="str">
        <f aca="true" t="shared" si="16" ref="Q184:Q194">IF(M184="___",M184,P184*M184)</f>
        <v>___</v>
      </c>
    </row>
    <row r="185" spans="1:17" ht="15.75" customHeight="1">
      <c r="A185" s="184" t="s">
        <v>898</v>
      </c>
      <c r="B185" s="185"/>
      <c r="C185" s="185"/>
      <c r="D185" s="185"/>
      <c r="E185" s="185"/>
      <c r="F185" s="185"/>
      <c r="G185" s="185"/>
      <c r="H185" s="185"/>
      <c r="I185" s="69"/>
      <c r="J185" s="91" t="s">
        <v>994</v>
      </c>
      <c r="K185" s="91" t="s">
        <v>984</v>
      </c>
      <c r="L185" s="92">
        <v>211715</v>
      </c>
      <c r="M185" s="130" t="s">
        <v>607</v>
      </c>
      <c r="N185" s="91" t="s">
        <v>634</v>
      </c>
      <c r="O185" s="93"/>
      <c r="P185" s="94">
        <v>2.26</v>
      </c>
      <c r="Q185" s="95" t="str">
        <f t="shared" si="16"/>
        <v>___</v>
      </c>
    </row>
    <row r="186" spans="1:17" ht="15.75" customHeight="1">
      <c r="A186" s="91" t="s">
        <v>900</v>
      </c>
      <c r="B186" s="91" t="s">
        <v>908</v>
      </c>
      <c r="C186" s="92" t="s">
        <v>12</v>
      </c>
      <c r="D186" s="130" t="s">
        <v>607</v>
      </c>
      <c r="E186" s="91" t="s">
        <v>633</v>
      </c>
      <c r="F186" s="93"/>
      <c r="G186" s="94">
        <v>3.59</v>
      </c>
      <c r="H186" s="95" t="str">
        <f>IF(D186="___",D186,G186*D186)</f>
        <v>___</v>
      </c>
      <c r="J186" s="91" t="s">
        <v>995</v>
      </c>
      <c r="K186" s="91" t="s">
        <v>984</v>
      </c>
      <c r="L186" s="92">
        <v>211720</v>
      </c>
      <c r="M186" s="130" t="s">
        <v>607</v>
      </c>
      <c r="N186" s="91" t="s">
        <v>634</v>
      </c>
      <c r="O186" s="93"/>
      <c r="P186" s="94">
        <v>2.26</v>
      </c>
      <c r="Q186" s="95" t="str">
        <f t="shared" si="16"/>
        <v>___</v>
      </c>
    </row>
    <row r="187" spans="1:17" ht="15.75" customHeight="1">
      <c r="A187" s="91" t="s">
        <v>899</v>
      </c>
      <c r="B187" s="91" t="s">
        <v>841</v>
      </c>
      <c r="C187" s="92" t="s">
        <v>279</v>
      </c>
      <c r="D187" s="130" t="s">
        <v>607</v>
      </c>
      <c r="E187" s="91" t="s">
        <v>633</v>
      </c>
      <c r="F187" s="93"/>
      <c r="G187" s="94">
        <v>4.59</v>
      </c>
      <c r="H187" s="95" t="str">
        <f>IF(D187="___",D187,G187*D187)</f>
        <v>___</v>
      </c>
      <c r="J187" s="91" t="s">
        <v>1019</v>
      </c>
      <c r="K187" s="91" t="s">
        <v>984</v>
      </c>
      <c r="L187" s="92">
        <v>211725</v>
      </c>
      <c r="M187" s="130" t="s">
        <v>607</v>
      </c>
      <c r="N187" s="91" t="s">
        <v>634</v>
      </c>
      <c r="O187" s="93"/>
      <c r="P187" s="94">
        <v>2.26</v>
      </c>
      <c r="Q187" s="95" t="str">
        <f t="shared" si="16"/>
        <v>___</v>
      </c>
    </row>
    <row r="188" spans="1:17" ht="15.75" customHeight="1">
      <c r="A188" s="91" t="s">
        <v>901</v>
      </c>
      <c r="B188" s="91" t="s">
        <v>908</v>
      </c>
      <c r="C188" s="92" t="s">
        <v>13</v>
      </c>
      <c r="D188" s="130" t="s">
        <v>607</v>
      </c>
      <c r="E188" s="91" t="s">
        <v>633</v>
      </c>
      <c r="F188" s="93"/>
      <c r="G188" s="94">
        <v>4.59</v>
      </c>
      <c r="H188" s="95" t="str">
        <f>IF(D188="___",D188,G188*D188)</f>
        <v>___</v>
      </c>
      <c r="J188" s="91" t="s">
        <v>996</v>
      </c>
      <c r="K188" s="91" t="s">
        <v>984</v>
      </c>
      <c r="L188" s="92">
        <v>211740</v>
      </c>
      <c r="M188" s="130" t="s">
        <v>607</v>
      </c>
      <c r="N188" s="91" t="s">
        <v>634</v>
      </c>
      <c r="O188" s="93"/>
      <c r="P188" s="94">
        <v>2.26</v>
      </c>
      <c r="Q188" s="95" t="str">
        <f t="shared" si="16"/>
        <v>___</v>
      </c>
    </row>
    <row r="189" spans="1:17" ht="15.75" customHeight="1">
      <c r="A189" s="91" t="s">
        <v>902</v>
      </c>
      <c r="B189" s="91" t="s">
        <v>908</v>
      </c>
      <c r="C189" s="92" t="s">
        <v>435</v>
      </c>
      <c r="D189" s="130" t="s">
        <v>607</v>
      </c>
      <c r="E189" s="91" t="s">
        <v>633</v>
      </c>
      <c r="F189" s="93"/>
      <c r="G189" s="94">
        <v>4.59</v>
      </c>
      <c r="H189" s="95" t="str">
        <f>IF(D189="___",D189,G189*D189)</f>
        <v>___</v>
      </c>
      <c r="J189" s="91" t="s">
        <v>997</v>
      </c>
      <c r="K189" s="91" t="s">
        <v>984</v>
      </c>
      <c r="L189" s="92">
        <v>211730</v>
      </c>
      <c r="M189" s="130" t="s">
        <v>607</v>
      </c>
      <c r="N189" s="91" t="s">
        <v>634</v>
      </c>
      <c r="O189" s="93"/>
      <c r="P189" s="94">
        <v>2.26</v>
      </c>
      <c r="Q189" s="95" t="str">
        <f t="shared" si="16"/>
        <v>___</v>
      </c>
    </row>
    <row r="190" spans="1:17" ht="15.75" customHeight="1">
      <c r="A190" s="182" t="s">
        <v>903</v>
      </c>
      <c r="B190" s="183"/>
      <c r="C190" s="183"/>
      <c r="D190" s="183"/>
      <c r="E190" s="183"/>
      <c r="F190" s="183"/>
      <c r="G190" s="183"/>
      <c r="H190" s="183"/>
      <c r="J190" s="91" t="s">
        <v>1020</v>
      </c>
      <c r="K190" s="91" t="s">
        <v>984</v>
      </c>
      <c r="L190" s="92">
        <v>211735</v>
      </c>
      <c r="M190" s="130" t="s">
        <v>607</v>
      </c>
      <c r="N190" s="91" t="s">
        <v>634</v>
      </c>
      <c r="O190" s="93"/>
      <c r="P190" s="94">
        <v>2.26</v>
      </c>
      <c r="Q190" s="95" t="str">
        <f t="shared" si="16"/>
        <v>___</v>
      </c>
    </row>
    <row r="191" spans="1:17" ht="15.75" customHeight="1">
      <c r="A191" s="91" t="s">
        <v>904</v>
      </c>
      <c r="B191" s="91" t="s">
        <v>905</v>
      </c>
      <c r="C191" s="92" t="s">
        <v>1347</v>
      </c>
      <c r="D191" s="130" t="s">
        <v>607</v>
      </c>
      <c r="E191" s="91" t="s">
        <v>633</v>
      </c>
      <c r="F191" s="93"/>
      <c r="G191" s="94">
        <v>75.54</v>
      </c>
      <c r="H191" s="95" t="str">
        <f>IF(D191="___",D191,G191*D191)</f>
        <v>___</v>
      </c>
      <c r="J191" s="91" t="s">
        <v>998</v>
      </c>
      <c r="K191" s="91" t="s">
        <v>984</v>
      </c>
      <c r="L191" s="92">
        <v>211745</v>
      </c>
      <c r="M191" s="130" t="s">
        <v>607</v>
      </c>
      <c r="N191" s="91" t="s">
        <v>634</v>
      </c>
      <c r="O191" s="93"/>
      <c r="P191" s="94">
        <v>2.26</v>
      </c>
      <c r="Q191" s="95" t="str">
        <f t="shared" si="16"/>
        <v>___</v>
      </c>
    </row>
    <row r="192" spans="1:17" ht="15.75" customHeight="1">
      <c r="A192" s="91" t="s">
        <v>906</v>
      </c>
      <c r="B192" s="91" t="s">
        <v>907</v>
      </c>
      <c r="C192" s="92" t="s">
        <v>508</v>
      </c>
      <c r="D192" s="130" t="s">
        <v>607</v>
      </c>
      <c r="E192" s="91" t="s">
        <v>633</v>
      </c>
      <c r="F192" s="93"/>
      <c r="G192" s="94">
        <v>69.94</v>
      </c>
      <c r="H192" s="95" t="str">
        <f>IF(D192="___",D192,G192*D192)</f>
        <v>___</v>
      </c>
      <c r="J192" s="91" t="s">
        <v>999</v>
      </c>
      <c r="K192" s="91" t="s">
        <v>984</v>
      </c>
      <c r="L192" s="92">
        <v>211755</v>
      </c>
      <c r="M192" s="130" t="s">
        <v>607</v>
      </c>
      <c r="N192" s="91" t="s">
        <v>634</v>
      </c>
      <c r="O192" s="93"/>
      <c r="P192" s="94">
        <v>2.26</v>
      </c>
      <c r="Q192" s="95" t="str">
        <f t="shared" si="16"/>
        <v>___</v>
      </c>
    </row>
    <row r="193" spans="1:17" ht="15.75" customHeight="1">
      <c r="A193" s="182" t="s">
        <v>909</v>
      </c>
      <c r="B193" s="183"/>
      <c r="C193" s="183"/>
      <c r="D193" s="183"/>
      <c r="E193" s="183"/>
      <c r="F193" s="183"/>
      <c r="G193" s="183"/>
      <c r="H193" s="183"/>
      <c r="J193" s="91" t="s">
        <v>1000</v>
      </c>
      <c r="K193" s="91" t="s">
        <v>984</v>
      </c>
      <c r="L193" s="92">
        <v>211750</v>
      </c>
      <c r="M193" s="130" t="s">
        <v>607</v>
      </c>
      <c r="N193" s="91" t="s">
        <v>634</v>
      </c>
      <c r="O193" s="93"/>
      <c r="P193" s="94">
        <v>2.26</v>
      </c>
      <c r="Q193" s="95" t="str">
        <f t="shared" si="16"/>
        <v>___</v>
      </c>
    </row>
    <row r="194" spans="1:17" ht="15.75" customHeight="1">
      <c r="A194" s="91" t="s">
        <v>912</v>
      </c>
      <c r="B194" s="91" t="s">
        <v>913</v>
      </c>
      <c r="C194" s="92" t="s">
        <v>503</v>
      </c>
      <c r="D194" s="130" t="s">
        <v>607</v>
      </c>
      <c r="E194" s="91" t="s">
        <v>633</v>
      </c>
      <c r="F194" s="93"/>
      <c r="G194" s="94">
        <v>10.97</v>
      </c>
      <c r="H194" s="95" t="str">
        <f>IF(D194="___",D194,G194*D194)</f>
        <v>___</v>
      </c>
      <c r="J194" s="91" t="s">
        <v>1001</v>
      </c>
      <c r="K194" s="91" t="s">
        <v>984</v>
      </c>
      <c r="L194" s="92">
        <v>211705</v>
      </c>
      <c r="M194" s="130" t="s">
        <v>607</v>
      </c>
      <c r="N194" s="91" t="s">
        <v>634</v>
      </c>
      <c r="O194" s="93"/>
      <c r="P194" s="94">
        <v>2.26</v>
      </c>
      <c r="Q194" s="95" t="str">
        <f t="shared" si="16"/>
        <v>___</v>
      </c>
    </row>
    <row r="195" spans="1:17" ht="15.75" customHeight="1">
      <c r="A195" s="182" t="s">
        <v>578</v>
      </c>
      <c r="B195" s="183"/>
      <c r="C195" s="183"/>
      <c r="D195" s="183"/>
      <c r="E195" s="183"/>
      <c r="F195" s="183"/>
      <c r="G195" s="183"/>
      <c r="H195" s="183"/>
      <c r="J195" s="182" t="s">
        <v>574</v>
      </c>
      <c r="K195" s="183"/>
      <c r="L195" s="183"/>
      <c r="M195" s="183"/>
      <c r="N195" s="183"/>
      <c r="O195" s="183"/>
      <c r="P195" s="183"/>
      <c r="Q195" s="183"/>
    </row>
    <row r="196" spans="1:17" ht="15.75" customHeight="1">
      <c r="A196" s="91" t="s">
        <v>916</v>
      </c>
      <c r="B196" s="91" t="s">
        <v>917</v>
      </c>
      <c r="C196" s="92" t="s">
        <v>1349</v>
      </c>
      <c r="D196" s="130" t="s">
        <v>607</v>
      </c>
      <c r="E196" s="91" t="s">
        <v>645</v>
      </c>
      <c r="F196" s="93"/>
      <c r="G196" s="94">
        <v>6.26</v>
      </c>
      <c r="H196" s="95" t="str">
        <f aca="true" t="shared" si="17" ref="H196:H201">IF(D196="___",D196,G196*D196)</f>
        <v>___</v>
      </c>
      <c r="J196" s="91" t="s">
        <v>1022</v>
      </c>
      <c r="K196" s="91" t="s">
        <v>908</v>
      </c>
      <c r="L196" s="92" t="s">
        <v>92</v>
      </c>
      <c r="M196" s="130" t="s">
        <v>607</v>
      </c>
      <c r="N196" s="91" t="s">
        <v>634</v>
      </c>
      <c r="O196" s="93"/>
      <c r="P196" s="94">
        <v>2.69</v>
      </c>
      <c r="Q196" s="95" t="str">
        <f aca="true" t="shared" si="18" ref="Q196:Q202">IF(M196="___",M196,P196*M196)</f>
        <v>___</v>
      </c>
    </row>
    <row r="197" spans="1:17" ht="15.75" customHeight="1">
      <c r="A197" s="91" t="s">
        <v>920</v>
      </c>
      <c r="B197" s="91" t="s">
        <v>692</v>
      </c>
      <c r="C197" s="92" t="s">
        <v>338</v>
      </c>
      <c r="D197" s="130" t="s">
        <v>607</v>
      </c>
      <c r="E197" s="91" t="s">
        <v>634</v>
      </c>
      <c r="F197" s="93"/>
      <c r="G197" s="94">
        <v>0.97</v>
      </c>
      <c r="H197" s="95" t="str">
        <f t="shared" si="17"/>
        <v>___</v>
      </c>
      <c r="J197" s="91" t="s">
        <v>1023</v>
      </c>
      <c r="K197" s="91" t="s">
        <v>908</v>
      </c>
      <c r="L197" s="92" t="s">
        <v>277</v>
      </c>
      <c r="M197" s="130" t="s">
        <v>607</v>
      </c>
      <c r="N197" s="91" t="s">
        <v>634</v>
      </c>
      <c r="O197" s="93"/>
      <c r="P197" s="94">
        <v>2.69</v>
      </c>
      <c r="Q197" s="95" t="str">
        <f t="shared" si="18"/>
        <v>___</v>
      </c>
    </row>
    <row r="198" spans="1:17" ht="15.75" customHeight="1">
      <c r="A198" s="91" t="s">
        <v>920</v>
      </c>
      <c r="B198" s="91" t="s">
        <v>921</v>
      </c>
      <c r="C198" s="92" t="s">
        <v>339</v>
      </c>
      <c r="D198" s="130" t="s">
        <v>607</v>
      </c>
      <c r="E198" s="91" t="s">
        <v>645</v>
      </c>
      <c r="F198" s="93"/>
      <c r="G198" s="94">
        <v>6.15</v>
      </c>
      <c r="H198" s="95" t="str">
        <f t="shared" si="17"/>
        <v>___</v>
      </c>
      <c r="J198" s="96" t="s">
        <v>1576</v>
      </c>
      <c r="K198" s="91" t="s">
        <v>1577</v>
      </c>
      <c r="L198" s="92" t="s">
        <v>1469</v>
      </c>
      <c r="M198" s="130" t="s">
        <v>607</v>
      </c>
      <c r="N198" s="91" t="s">
        <v>634</v>
      </c>
      <c r="O198" s="93"/>
      <c r="P198" s="94">
        <v>9.94</v>
      </c>
      <c r="Q198" s="95" t="str">
        <f t="shared" si="18"/>
        <v>___</v>
      </c>
    </row>
    <row r="199" spans="1:17" ht="15.75" customHeight="1">
      <c r="A199" s="91" t="s">
        <v>1915</v>
      </c>
      <c r="B199" s="91" t="s">
        <v>2019</v>
      </c>
      <c r="C199" s="92" t="s">
        <v>2020</v>
      </c>
      <c r="D199" s="130" t="s">
        <v>607</v>
      </c>
      <c r="E199" s="91" t="s">
        <v>645</v>
      </c>
      <c r="F199" s="93"/>
      <c r="G199" s="94">
        <v>5.46</v>
      </c>
      <c r="H199" s="95" t="str">
        <f t="shared" si="17"/>
        <v>___</v>
      </c>
      <c r="J199" s="91" t="s">
        <v>1024</v>
      </c>
      <c r="K199" s="91" t="s">
        <v>1025</v>
      </c>
      <c r="L199" s="92" t="s">
        <v>237</v>
      </c>
      <c r="M199" s="130" t="s">
        <v>607</v>
      </c>
      <c r="N199" s="91" t="s">
        <v>634</v>
      </c>
      <c r="O199" s="93"/>
      <c r="P199" s="94">
        <v>10.94</v>
      </c>
      <c r="Q199" s="95" t="str">
        <f t="shared" si="18"/>
        <v>___</v>
      </c>
    </row>
    <row r="200" spans="1:17" ht="15.75" customHeight="1">
      <c r="A200" s="91" t="s">
        <v>1912</v>
      </c>
      <c r="B200" s="91" t="s">
        <v>1913</v>
      </c>
      <c r="C200" s="92" t="s">
        <v>1914</v>
      </c>
      <c r="D200" s="130" t="s">
        <v>607</v>
      </c>
      <c r="E200" s="91" t="s">
        <v>634</v>
      </c>
      <c r="F200" s="93"/>
      <c r="G200" s="94">
        <v>1.59</v>
      </c>
      <c r="H200" s="95" t="str">
        <f t="shared" si="17"/>
        <v>___</v>
      </c>
      <c r="I200" s="17"/>
      <c r="J200" s="91" t="s">
        <v>1026</v>
      </c>
      <c r="K200" s="91" t="s">
        <v>908</v>
      </c>
      <c r="L200" s="92" t="s">
        <v>458</v>
      </c>
      <c r="M200" s="130" t="s">
        <v>607</v>
      </c>
      <c r="N200" s="91" t="s">
        <v>634</v>
      </c>
      <c r="O200" s="93"/>
      <c r="P200" s="94">
        <v>2.94</v>
      </c>
      <c r="Q200" s="95" t="str">
        <f t="shared" si="18"/>
        <v>___</v>
      </c>
    </row>
    <row r="201" spans="1:17" ht="15.75" customHeight="1">
      <c r="A201" s="91" t="s">
        <v>1915</v>
      </c>
      <c r="B201" s="91" t="s">
        <v>1916</v>
      </c>
      <c r="C201" s="92" t="s">
        <v>1917</v>
      </c>
      <c r="D201" s="130" t="s">
        <v>607</v>
      </c>
      <c r="E201" s="91" t="s">
        <v>634</v>
      </c>
      <c r="F201" s="93"/>
      <c r="G201" s="94">
        <v>1.59</v>
      </c>
      <c r="H201" s="95" t="str">
        <f t="shared" si="17"/>
        <v>___</v>
      </c>
      <c r="I201" s="17"/>
      <c r="J201" s="91" t="s">
        <v>1028</v>
      </c>
      <c r="K201" s="91" t="s">
        <v>908</v>
      </c>
      <c r="L201" s="92" t="s">
        <v>478</v>
      </c>
      <c r="M201" s="130" t="s">
        <v>607</v>
      </c>
      <c r="N201" s="91" t="s">
        <v>634</v>
      </c>
      <c r="O201" s="93"/>
      <c r="P201" s="94">
        <v>1.49</v>
      </c>
      <c r="Q201" s="95" t="str">
        <f t="shared" si="18"/>
        <v>___</v>
      </c>
    </row>
    <row r="202" spans="1:17" ht="15.75" customHeight="1">
      <c r="A202" s="182" t="s">
        <v>922</v>
      </c>
      <c r="B202" s="183"/>
      <c r="C202" s="183"/>
      <c r="D202" s="183"/>
      <c r="E202" s="183"/>
      <c r="F202" s="183"/>
      <c r="G202" s="183"/>
      <c r="H202" s="183"/>
      <c r="J202" s="91" t="s">
        <v>1027</v>
      </c>
      <c r="K202" s="91" t="s">
        <v>908</v>
      </c>
      <c r="L202" s="92" t="s">
        <v>391</v>
      </c>
      <c r="M202" s="130" t="s">
        <v>607</v>
      </c>
      <c r="N202" s="91" t="s">
        <v>634</v>
      </c>
      <c r="O202" s="93"/>
      <c r="P202" s="94">
        <v>1.66</v>
      </c>
      <c r="Q202" s="95" t="str">
        <f t="shared" si="18"/>
        <v>___</v>
      </c>
    </row>
    <row r="203" spans="1:17" ht="22.5" customHeight="1">
      <c r="A203" s="96" t="s">
        <v>1918</v>
      </c>
      <c r="B203" s="97" t="s">
        <v>1919</v>
      </c>
      <c r="C203" s="92" t="s">
        <v>1920</v>
      </c>
      <c r="D203" s="130" t="s">
        <v>607</v>
      </c>
      <c r="E203" s="91" t="s">
        <v>634</v>
      </c>
      <c r="F203" s="93"/>
      <c r="G203" s="94">
        <v>1.46</v>
      </c>
      <c r="H203" s="95" t="str">
        <f>IF(D203="___",D203,G203*D203)</f>
        <v>___</v>
      </c>
      <c r="J203" s="91"/>
      <c r="K203" s="91"/>
      <c r="L203" s="91"/>
      <c r="M203" s="131"/>
      <c r="N203" s="91"/>
      <c r="O203" s="91"/>
      <c r="P203" s="91"/>
      <c r="Q203" s="95"/>
    </row>
    <row r="204" spans="1:17" ht="21.75" customHeight="1">
      <c r="A204" s="96" t="s">
        <v>1918</v>
      </c>
      <c r="B204" s="97" t="s">
        <v>1921</v>
      </c>
      <c r="C204" s="92" t="s">
        <v>1922</v>
      </c>
      <c r="D204" s="130" t="s">
        <v>607</v>
      </c>
      <c r="E204" s="91" t="s">
        <v>634</v>
      </c>
      <c r="F204" s="93"/>
      <c r="G204" s="94">
        <v>1.46</v>
      </c>
      <c r="H204" s="95" t="str">
        <f>IF(D204="___",D204,G204*D204)</f>
        <v>___</v>
      </c>
      <c r="J204" s="186" t="s">
        <v>1132</v>
      </c>
      <c r="K204" s="186"/>
      <c r="L204" s="187"/>
      <c r="M204" s="187"/>
      <c r="N204" s="187"/>
      <c r="O204" s="187"/>
      <c r="P204" s="187"/>
      <c r="Q204" s="187"/>
    </row>
    <row r="205" spans="1:17" ht="23.25" customHeight="1">
      <c r="A205" s="96" t="s">
        <v>1095</v>
      </c>
      <c r="B205" s="97" t="s">
        <v>1467</v>
      </c>
      <c r="C205" s="122" t="s">
        <v>1466</v>
      </c>
      <c r="D205" s="130" t="s">
        <v>607</v>
      </c>
      <c r="E205" s="91" t="s">
        <v>645</v>
      </c>
      <c r="F205" s="93"/>
      <c r="G205" s="94">
        <v>8.78</v>
      </c>
      <c r="H205" s="95" t="str">
        <f>IF(D205="___",D205,G205*D205)</f>
        <v>___</v>
      </c>
      <c r="J205" s="184" t="s">
        <v>1133</v>
      </c>
      <c r="K205" s="185"/>
      <c r="L205" s="185"/>
      <c r="M205" s="185"/>
      <c r="N205" s="185"/>
      <c r="O205" s="185"/>
      <c r="P205" s="185"/>
      <c r="Q205" s="185"/>
    </row>
    <row r="206" spans="1:17" ht="21.75" customHeight="1">
      <c r="A206" s="96" t="s">
        <v>1095</v>
      </c>
      <c r="B206" s="91" t="s">
        <v>874</v>
      </c>
      <c r="C206" s="123" t="s">
        <v>494</v>
      </c>
      <c r="D206" s="130" t="s">
        <v>607</v>
      </c>
      <c r="E206" s="91" t="s">
        <v>645</v>
      </c>
      <c r="F206" s="93"/>
      <c r="G206" s="94">
        <v>27.8</v>
      </c>
      <c r="H206" s="95" t="str">
        <f aca="true" t="shared" si="19" ref="H206:H211">IF(D206="___",D206,G206*D206)</f>
        <v>___</v>
      </c>
      <c r="I206" s="69"/>
      <c r="J206" s="200" t="s">
        <v>1134</v>
      </c>
      <c r="K206" s="201"/>
      <c r="L206" s="92" t="s">
        <v>469</v>
      </c>
      <c r="M206" s="130" t="s">
        <v>607</v>
      </c>
      <c r="N206" s="91" t="s">
        <v>634</v>
      </c>
      <c r="O206" s="93"/>
      <c r="P206" s="94">
        <v>5.36</v>
      </c>
      <c r="Q206" s="95" t="str">
        <f>IF(M206="___",M206,P206*M206)</f>
        <v>___</v>
      </c>
    </row>
    <row r="207" spans="1:17" ht="15.75" customHeight="1">
      <c r="A207" s="96" t="s">
        <v>923</v>
      </c>
      <c r="B207" s="91" t="s">
        <v>924</v>
      </c>
      <c r="C207" s="92" t="s">
        <v>85</v>
      </c>
      <c r="D207" s="130" t="s">
        <v>607</v>
      </c>
      <c r="E207" s="91" t="s">
        <v>634</v>
      </c>
      <c r="F207" s="93"/>
      <c r="G207" s="94">
        <v>1.23</v>
      </c>
      <c r="H207" s="95" t="str">
        <f t="shared" si="19"/>
        <v>___</v>
      </c>
      <c r="J207" s="113" t="s">
        <v>1296</v>
      </c>
      <c r="K207" s="91" t="s">
        <v>1297</v>
      </c>
      <c r="L207" s="92" t="s">
        <v>470</v>
      </c>
      <c r="M207" s="130" t="s">
        <v>607</v>
      </c>
      <c r="N207" s="91" t="s">
        <v>634</v>
      </c>
      <c r="O207" s="93"/>
      <c r="P207" s="94">
        <v>7.95</v>
      </c>
      <c r="Q207" s="95" t="str">
        <f>IF(M207="___",M207,P207*M207)</f>
        <v>___</v>
      </c>
    </row>
    <row r="208" spans="1:17" ht="15.75" customHeight="1">
      <c r="A208" s="96" t="s">
        <v>925</v>
      </c>
      <c r="B208" s="91" t="s">
        <v>926</v>
      </c>
      <c r="C208" s="92" t="s">
        <v>86</v>
      </c>
      <c r="D208" s="130" t="s">
        <v>607</v>
      </c>
      <c r="E208" s="91" t="s">
        <v>645</v>
      </c>
      <c r="F208" s="93"/>
      <c r="G208" s="94">
        <v>14.47</v>
      </c>
      <c r="H208" s="95" t="str">
        <f t="shared" si="19"/>
        <v>___</v>
      </c>
      <c r="J208" s="113" t="s">
        <v>1298</v>
      </c>
      <c r="K208" s="91" t="s">
        <v>1297</v>
      </c>
      <c r="L208" s="92" t="s">
        <v>471</v>
      </c>
      <c r="M208" s="130" t="s">
        <v>607</v>
      </c>
      <c r="N208" s="91" t="s">
        <v>634</v>
      </c>
      <c r="O208" s="93"/>
      <c r="P208" s="94">
        <v>5.85</v>
      </c>
      <c r="Q208" s="95" t="str">
        <f>IF(M208="___",M208,P208*M208)</f>
        <v>___</v>
      </c>
    </row>
    <row r="209" spans="1:17" ht="21" customHeight="1">
      <c r="A209" s="96" t="s">
        <v>1572</v>
      </c>
      <c r="B209" s="97" t="s">
        <v>1573</v>
      </c>
      <c r="C209" s="110" t="s">
        <v>1464</v>
      </c>
      <c r="D209" s="130" t="s">
        <v>607</v>
      </c>
      <c r="E209" s="91" t="s">
        <v>645</v>
      </c>
      <c r="F209" s="93"/>
      <c r="G209" s="94">
        <v>44.39</v>
      </c>
      <c r="H209" s="95" t="str">
        <f t="shared" si="19"/>
        <v>___</v>
      </c>
      <c r="J209" s="200" t="s">
        <v>1135</v>
      </c>
      <c r="K209" s="201"/>
      <c r="L209" s="92" t="s">
        <v>472</v>
      </c>
      <c r="M209" s="130" t="s">
        <v>607</v>
      </c>
      <c r="N209" s="91" t="s">
        <v>634</v>
      </c>
      <c r="O209" s="93"/>
      <c r="P209" s="94">
        <v>5.85</v>
      </c>
      <c r="Q209" s="95" t="str">
        <f>IF(M209="___",M209,P209*M209)</f>
        <v>___</v>
      </c>
    </row>
    <row r="210" spans="1:17" ht="21" customHeight="1">
      <c r="A210" s="91" t="s">
        <v>923</v>
      </c>
      <c r="B210" s="91" t="s">
        <v>917</v>
      </c>
      <c r="C210" s="92" t="s">
        <v>87</v>
      </c>
      <c r="D210" s="130" t="s">
        <v>607</v>
      </c>
      <c r="E210" s="91" t="s">
        <v>645</v>
      </c>
      <c r="F210" s="93"/>
      <c r="G210" s="94">
        <v>5.01</v>
      </c>
      <c r="H210" s="95" t="str">
        <f t="shared" si="19"/>
        <v>___</v>
      </c>
      <c r="J210" s="99" t="s">
        <v>562</v>
      </c>
      <c r="K210" s="16"/>
      <c r="L210" s="127"/>
      <c r="M210" s="133"/>
      <c r="N210" s="16"/>
      <c r="O210" s="16"/>
      <c r="P210" s="16"/>
      <c r="Q210" s="16"/>
    </row>
    <row r="211" spans="1:17" ht="21.75" customHeight="1">
      <c r="A211" s="91" t="s">
        <v>923</v>
      </c>
      <c r="B211" s="91" t="s">
        <v>927</v>
      </c>
      <c r="C211" s="92" t="s">
        <v>340</v>
      </c>
      <c r="D211" s="130" t="s">
        <v>607</v>
      </c>
      <c r="E211" s="91" t="s">
        <v>634</v>
      </c>
      <c r="F211" s="93"/>
      <c r="G211" s="94">
        <v>1.23</v>
      </c>
      <c r="H211" s="95" t="str">
        <f t="shared" si="19"/>
        <v>___</v>
      </c>
      <c r="I211" s="17"/>
      <c r="J211" s="91" t="s">
        <v>1184</v>
      </c>
      <c r="K211" s="91" t="s">
        <v>1407</v>
      </c>
      <c r="L211" s="92" t="s">
        <v>1381</v>
      </c>
      <c r="M211" s="130" t="s">
        <v>607</v>
      </c>
      <c r="N211" s="91" t="s">
        <v>634</v>
      </c>
      <c r="O211" s="93"/>
      <c r="P211" s="94">
        <v>2.69</v>
      </c>
      <c r="Q211" s="95" t="str">
        <f>IF(M211="___",M211,P211*M211)</f>
        <v>___</v>
      </c>
    </row>
    <row r="212" spans="1:17" ht="23.25" customHeight="1">
      <c r="A212" s="186" t="s">
        <v>1029</v>
      </c>
      <c r="B212" s="186"/>
      <c r="C212" s="187"/>
      <c r="D212" s="187"/>
      <c r="E212" s="187"/>
      <c r="F212" s="187"/>
      <c r="G212" s="187"/>
      <c r="H212" s="187"/>
      <c r="J212" s="91" t="s">
        <v>1184</v>
      </c>
      <c r="K212" s="91" t="s">
        <v>1408</v>
      </c>
      <c r="L212" s="92" t="s">
        <v>1382</v>
      </c>
      <c r="M212" s="130" t="s">
        <v>607</v>
      </c>
      <c r="N212" s="91" t="s">
        <v>634</v>
      </c>
      <c r="O212" s="93"/>
      <c r="P212" s="94">
        <v>2.69</v>
      </c>
      <c r="Q212" s="95" t="str">
        <f>IF(M212="___",M212,P212*M212)</f>
        <v>___</v>
      </c>
    </row>
    <row r="213" spans="1:17" ht="21" customHeight="1">
      <c r="A213" s="184" t="s">
        <v>573</v>
      </c>
      <c r="B213" s="185"/>
      <c r="C213" s="185"/>
      <c r="D213" s="185"/>
      <c r="E213" s="185"/>
      <c r="F213" s="185"/>
      <c r="G213" s="185"/>
      <c r="H213" s="185"/>
      <c r="J213" s="91" t="s">
        <v>1184</v>
      </c>
      <c r="K213" s="91"/>
      <c r="L213" s="103" t="s">
        <v>161</v>
      </c>
      <c r="M213" s="130" t="s">
        <v>607</v>
      </c>
      <c r="N213" s="91" t="s">
        <v>634</v>
      </c>
      <c r="O213" s="93"/>
      <c r="P213" s="94">
        <v>1.79</v>
      </c>
      <c r="Q213" s="95" t="str">
        <f>IF(M213="___",M213,P213*M213)</f>
        <v>___</v>
      </c>
    </row>
    <row r="214" spans="1:17" ht="23.25" customHeight="1">
      <c r="A214" s="91" t="s">
        <v>1923</v>
      </c>
      <c r="B214" s="91" t="s">
        <v>1037</v>
      </c>
      <c r="C214" s="92" t="s">
        <v>1924</v>
      </c>
      <c r="D214" s="130" t="s">
        <v>607</v>
      </c>
      <c r="E214" s="91" t="s">
        <v>634</v>
      </c>
      <c r="F214" s="93"/>
      <c r="G214" s="94">
        <v>1.59</v>
      </c>
      <c r="H214" s="95" t="str">
        <f>IF(D214="___",D214,G214*D214)</f>
        <v>___</v>
      </c>
      <c r="J214" s="99" t="s">
        <v>561</v>
      </c>
      <c r="K214" s="16"/>
      <c r="L214" s="127"/>
      <c r="M214" s="133"/>
      <c r="N214" s="16"/>
      <c r="O214" s="16"/>
      <c r="P214" s="16"/>
      <c r="Q214" s="16"/>
    </row>
    <row r="215" spans="1:17" ht="21" customHeight="1">
      <c r="A215" s="91" t="s">
        <v>1925</v>
      </c>
      <c r="B215" s="91" t="s">
        <v>1926</v>
      </c>
      <c r="C215" s="92" t="s">
        <v>1927</v>
      </c>
      <c r="D215" s="130" t="s">
        <v>607</v>
      </c>
      <c r="E215" s="91" t="s">
        <v>634</v>
      </c>
      <c r="F215" s="93"/>
      <c r="G215" s="94">
        <v>1.19</v>
      </c>
      <c r="H215" s="95" t="str">
        <f>IF(D215="___",D215,G215*D215)</f>
        <v>___</v>
      </c>
      <c r="J215" s="91" t="s">
        <v>1185</v>
      </c>
      <c r="K215" s="91" t="s">
        <v>1186</v>
      </c>
      <c r="L215" s="92" t="s">
        <v>95</v>
      </c>
      <c r="M215" s="130" t="s">
        <v>607</v>
      </c>
      <c r="N215" s="91" t="s">
        <v>634</v>
      </c>
      <c r="O215" s="93"/>
      <c r="P215" s="94">
        <v>4.49</v>
      </c>
      <c r="Q215" s="95" t="str">
        <f>IF(M215="___",M215,P215*M215)</f>
        <v>___</v>
      </c>
    </row>
    <row r="216" spans="1:17" ht="15.75" customHeight="1">
      <c r="A216" s="91" t="s">
        <v>1928</v>
      </c>
      <c r="B216" s="91" t="s">
        <v>1926</v>
      </c>
      <c r="C216" s="92" t="s">
        <v>1929</v>
      </c>
      <c r="D216" s="130" t="s">
        <v>607</v>
      </c>
      <c r="E216" s="91" t="s">
        <v>634</v>
      </c>
      <c r="F216" s="93"/>
      <c r="G216" s="94">
        <v>1.19</v>
      </c>
      <c r="H216" s="95" t="str">
        <f>IF(D216="___",D216,G216*D216)</f>
        <v>___</v>
      </c>
      <c r="J216" s="91" t="s">
        <v>1187</v>
      </c>
      <c r="K216" s="91" t="s">
        <v>1186</v>
      </c>
      <c r="L216" s="92" t="s">
        <v>96</v>
      </c>
      <c r="M216" s="130" t="s">
        <v>607</v>
      </c>
      <c r="N216" s="91" t="s">
        <v>634</v>
      </c>
      <c r="O216" s="93"/>
      <c r="P216" s="94">
        <v>4.49</v>
      </c>
      <c r="Q216" s="95" t="str">
        <f>IF(M216="___",M216,P216*M216)</f>
        <v>___</v>
      </c>
    </row>
    <row r="217" spans="1:17" ht="15.75" customHeight="1">
      <c r="A217" s="91" t="s">
        <v>1944</v>
      </c>
      <c r="B217" s="91" t="s">
        <v>1945</v>
      </c>
      <c r="C217" s="92" t="s">
        <v>1946</v>
      </c>
      <c r="D217" s="130" t="s">
        <v>607</v>
      </c>
      <c r="E217" s="91" t="s">
        <v>634</v>
      </c>
      <c r="F217" s="93"/>
      <c r="G217" s="94">
        <v>1.29</v>
      </c>
      <c r="H217" s="95" t="s">
        <v>607</v>
      </c>
      <c r="J217" s="91" t="s">
        <v>1188</v>
      </c>
      <c r="K217" s="91" t="s">
        <v>1186</v>
      </c>
      <c r="L217" s="92" t="s">
        <v>15</v>
      </c>
      <c r="M217" s="130" t="s">
        <v>607</v>
      </c>
      <c r="N217" s="91" t="s">
        <v>634</v>
      </c>
      <c r="O217" s="93"/>
      <c r="P217" s="94">
        <v>4.49</v>
      </c>
      <c r="Q217" s="95" t="str">
        <f>IF(M217="___",M217,P217*M217)</f>
        <v>___</v>
      </c>
    </row>
    <row r="218" spans="1:17" ht="20.25" customHeight="1">
      <c r="A218" s="91" t="s">
        <v>1040</v>
      </c>
      <c r="B218" s="91" t="s">
        <v>1041</v>
      </c>
      <c r="C218" s="92" t="s">
        <v>473</v>
      </c>
      <c r="D218" s="130" t="s">
        <v>607</v>
      </c>
      <c r="E218" s="91" t="s">
        <v>634</v>
      </c>
      <c r="F218" s="93"/>
      <c r="G218" s="94">
        <v>2.33</v>
      </c>
      <c r="H218" s="95" t="str">
        <f>IF(D218="___",D218,G218*D218)</f>
        <v>___</v>
      </c>
      <c r="J218" s="91" t="s">
        <v>1189</v>
      </c>
      <c r="K218" s="91" t="s">
        <v>1186</v>
      </c>
      <c r="L218" s="92" t="s">
        <v>16</v>
      </c>
      <c r="M218" s="130" t="s">
        <v>607</v>
      </c>
      <c r="N218" s="91" t="s">
        <v>634</v>
      </c>
      <c r="O218" s="93"/>
      <c r="P218" s="94">
        <v>4.49</v>
      </c>
      <c r="Q218" s="95" t="str">
        <f>IF(M218="___",M218,P218*M218)</f>
        <v>___</v>
      </c>
    </row>
    <row r="219" spans="1:17" ht="18.75" customHeight="1">
      <c r="A219" s="91" t="s">
        <v>1979</v>
      </c>
      <c r="B219" s="91" t="s">
        <v>1980</v>
      </c>
      <c r="C219" s="91">
        <v>4611321</v>
      </c>
      <c r="D219" s="131" t="s">
        <v>607</v>
      </c>
      <c r="E219" s="91" t="s">
        <v>634</v>
      </c>
      <c r="F219" s="91"/>
      <c r="G219" s="91">
        <v>1.79</v>
      </c>
      <c r="H219" s="95" t="s">
        <v>607</v>
      </c>
      <c r="J219" s="91"/>
      <c r="K219" s="91"/>
      <c r="L219" s="91"/>
      <c r="M219" s="131"/>
      <c r="N219" s="91"/>
      <c r="O219" s="91"/>
      <c r="P219" s="91"/>
      <c r="Q219" s="95"/>
    </row>
    <row r="220" spans="1:17" ht="16.5" customHeight="1">
      <c r="A220" s="182" t="s">
        <v>572</v>
      </c>
      <c r="B220" s="183"/>
      <c r="C220" s="183"/>
      <c r="D220" s="183"/>
      <c r="E220" s="183"/>
      <c r="F220" s="183"/>
      <c r="G220" s="183"/>
      <c r="H220" s="183"/>
      <c r="I220" s="17"/>
      <c r="J220" s="182" t="s">
        <v>565</v>
      </c>
      <c r="K220" s="183"/>
      <c r="L220" s="183"/>
      <c r="M220" s="183"/>
      <c r="N220" s="183"/>
      <c r="O220" s="183"/>
      <c r="P220" s="183"/>
      <c r="Q220" s="183"/>
    </row>
    <row r="221" spans="1:17" ht="15.75" customHeight="1">
      <c r="A221" s="91" t="s">
        <v>1042</v>
      </c>
      <c r="B221" s="91" t="s">
        <v>1043</v>
      </c>
      <c r="C221" s="92" t="s">
        <v>312</v>
      </c>
      <c r="D221" s="130" t="s">
        <v>607</v>
      </c>
      <c r="E221" s="91" t="s">
        <v>645</v>
      </c>
      <c r="F221" s="93"/>
      <c r="G221" s="94">
        <v>12.32</v>
      </c>
      <c r="H221" s="95" t="str">
        <f>IF(D221="___",D221,G221*D221)</f>
        <v>___</v>
      </c>
      <c r="J221" s="91" t="s">
        <v>1136</v>
      </c>
      <c r="K221" s="91" t="s">
        <v>1137</v>
      </c>
      <c r="L221" s="92" t="s">
        <v>222</v>
      </c>
      <c r="M221" s="130" t="s">
        <v>607</v>
      </c>
      <c r="N221" s="91" t="s">
        <v>789</v>
      </c>
      <c r="O221" s="93"/>
      <c r="P221" s="94">
        <v>3.65</v>
      </c>
      <c r="Q221" s="95" t="str">
        <f>IF(M221="___",M221,P221*M221)</f>
        <v>___</v>
      </c>
    </row>
    <row r="222" spans="1:17" ht="15.75" customHeight="1">
      <c r="A222" s="91" t="s">
        <v>1042</v>
      </c>
      <c r="B222" s="92" t="s">
        <v>1044</v>
      </c>
      <c r="C222" s="92" t="s">
        <v>313</v>
      </c>
      <c r="D222" s="130" t="s">
        <v>607</v>
      </c>
      <c r="E222" s="91" t="s">
        <v>645</v>
      </c>
      <c r="F222" s="93"/>
      <c r="G222" s="94">
        <v>12.32</v>
      </c>
      <c r="H222" s="95" t="str">
        <f>IF(D222="___",D222,G222*D222)</f>
        <v>___</v>
      </c>
      <c r="I222" s="69"/>
      <c r="J222" s="91" t="s">
        <v>1138</v>
      </c>
      <c r="K222" s="91" t="s">
        <v>1139</v>
      </c>
      <c r="L222" s="92" t="s">
        <v>139</v>
      </c>
      <c r="M222" s="130" t="s">
        <v>607</v>
      </c>
      <c r="N222" s="91" t="s">
        <v>634</v>
      </c>
      <c r="O222" s="93"/>
      <c r="P222" s="94">
        <v>6.26</v>
      </c>
      <c r="Q222" s="95" t="str">
        <f>IF(M222="___",M222,P222*M222)</f>
        <v>___</v>
      </c>
    </row>
    <row r="223" spans="1:17" ht="15.75" customHeight="1">
      <c r="A223" s="91" t="s">
        <v>1047</v>
      </c>
      <c r="B223" s="91" t="s">
        <v>869</v>
      </c>
      <c r="C223" s="92" t="s">
        <v>52</v>
      </c>
      <c r="D223" s="130" t="s">
        <v>607</v>
      </c>
      <c r="E223" s="91" t="s">
        <v>634</v>
      </c>
      <c r="F223" s="93"/>
      <c r="G223" s="94">
        <v>7.19</v>
      </c>
      <c r="H223" s="95" t="str">
        <f>IF(D223="___",D223,G223*D223)</f>
        <v>___</v>
      </c>
      <c r="J223" s="91" t="s">
        <v>1141</v>
      </c>
      <c r="K223" s="91" t="s">
        <v>1140</v>
      </c>
      <c r="L223" s="92" t="s">
        <v>202</v>
      </c>
      <c r="M223" s="130" t="s">
        <v>607</v>
      </c>
      <c r="N223" s="91" t="s">
        <v>634</v>
      </c>
      <c r="O223" s="93"/>
      <c r="P223" s="94">
        <v>7.16</v>
      </c>
      <c r="Q223" s="95" t="str">
        <f>IF(M223="___",M223,P223*M223)</f>
        <v>___</v>
      </c>
    </row>
    <row r="224" spans="1:17" ht="15.75" customHeight="1">
      <c r="A224" s="182" t="s">
        <v>1045</v>
      </c>
      <c r="B224" s="183"/>
      <c r="C224" s="183"/>
      <c r="D224" s="183"/>
      <c r="E224" s="183"/>
      <c r="F224" s="183"/>
      <c r="G224" s="183"/>
      <c r="H224" s="183"/>
      <c r="J224" s="107"/>
      <c r="K224" s="107"/>
      <c r="L224" s="107"/>
      <c r="M224" s="134"/>
      <c r="N224" s="107"/>
      <c r="O224" s="107"/>
      <c r="P224" s="108"/>
      <c r="Q224" s="95"/>
    </row>
    <row r="225" spans="1:17" ht="15.75" customHeight="1">
      <c r="A225" s="91" t="s">
        <v>1046</v>
      </c>
      <c r="B225" s="91" t="s">
        <v>1048</v>
      </c>
      <c r="C225" s="92" t="s">
        <v>1930</v>
      </c>
      <c r="D225" s="130" t="s">
        <v>607</v>
      </c>
      <c r="E225" s="91" t="s">
        <v>634</v>
      </c>
      <c r="F225" s="93"/>
      <c r="G225" s="94">
        <v>6.54</v>
      </c>
      <c r="H225" s="95" t="str">
        <f>IF(D225="___",D225,G225*D225)</f>
        <v>___</v>
      </c>
      <c r="I225" s="17"/>
      <c r="J225" s="182" t="s">
        <v>564</v>
      </c>
      <c r="K225" s="183"/>
      <c r="L225" s="183"/>
      <c r="M225" s="183"/>
      <c r="N225" s="183"/>
      <c r="O225" s="183"/>
      <c r="P225" s="183"/>
      <c r="Q225" s="183"/>
    </row>
    <row r="226" spans="1:17" ht="15.75" customHeight="1">
      <c r="A226" s="91" t="s">
        <v>1046</v>
      </c>
      <c r="B226" s="91" t="s">
        <v>1049</v>
      </c>
      <c r="C226" s="92" t="s">
        <v>1931</v>
      </c>
      <c r="D226" s="130" t="s">
        <v>607</v>
      </c>
      <c r="E226" s="91" t="s">
        <v>634</v>
      </c>
      <c r="F226" s="93"/>
      <c r="G226" s="94">
        <v>12.94</v>
      </c>
      <c r="H226" s="95" t="str">
        <f>IF(D226="___",D226,G226*D226)</f>
        <v>___</v>
      </c>
      <c r="J226" s="91" t="s">
        <v>564</v>
      </c>
      <c r="K226" s="91" t="s">
        <v>1143</v>
      </c>
      <c r="L226" s="92" t="s">
        <v>1963</v>
      </c>
      <c r="M226" s="130" t="s">
        <v>607</v>
      </c>
      <c r="N226" s="91" t="s">
        <v>645</v>
      </c>
      <c r="O226" s="93"/>
      <c r="P226" s="94">
        <v>0.66</v>
      </c>
      <c r="Q226" s="95" t="str">
        <f aca="true" t="shared" si="20" ref="Q226:Q232">IF(M226="___",M226,P226*M226)</f>
        <v>___</v>
      </c>
    </row>
    <row r="227" spans="1:17" ht="15.75" customHeight="1">
      <c r="A227" s="91" t="s">
        <v>1050</v>
      </c>
      <c r="B227" s="91" t="s">
        <v>1051</v>
      </c>
      <c r="C227" s="92" t="s">
        <v>53</v>
      </c>
      <c r="D227" s="130" t="s">
        <v>607</v>
      </c>
      <c r="E227" s="91" t="s">
        <v>645</v>
      </c>
      <c r="F227" s="93"/>
      <c r="G227" s="94">
        <v>7.59</v>
      </c>
      <c r="H227" s="95" t="str">
        <f>IF(D227="___",D227,G227*D227)</f>
        <v>___</v>
      </c>
      <c r="J227" s="91" t="s">
        <v>564</v>
      </c>
      <c r="K227" s="91" t="s">
        <v>1962</v>
      </c>
      <c r="L227" s="92" t="s">
        <v>1964</v>
      </c>
      <c r="M227" s="130" t="s">
        <v>607</v>
      </c>
      <c r="N227" s="91" t="s">
        <v>645</v>
      </c>
      <c r="O227" s="93"/>
      <c r="P227" s="94">
        <v>0.66</v>
      </c>
      <c r="Q227" s="95" t="str">
        <f t="shared" si="20"/>
        <v>___</v>
      </c>
    </row>
    <row r="228" spans="1:17" ht="19.5" customHeight="1">
      <c r="A228" s="91" t="s">
        <v>1052</v>
      </c>
      <c r="B228" s="91" t="s">
        <v>1932</v>
      </c>
      <c r="C228" s="92" t="s">
        <v>1933</v>
      </c>
      <c r="D228" s="130" t="s">
        <v>607</v>
      </c>
      <c r="E228" s="91" t="s">
        <v>634</v>
      </c>
      <c r="F228" s="93"/>
      <c r="G228" s="94">
        <v>48.94</v>
      </c>
      <c r="H228" s="95" t="str">
        <f>IF(D228="___",D228,G228*D228)</f>
        <v>___</v>
      </c>
      <c r="J228" s="91" t="s">
        <v>564</v>
      </c>
      <c r="K228" s="91" t="s">
        <v>1965</v>
      </c>
      <c r="L228" s="92" t="s">
        <v>1967</v>
      </c>
      <c r="M228" s="130" t="s">
        <v>607</v>
      </c>
      <c r="N228" s="91" t="s">
        <v>645</v>
      </c>
      <c r="O228" s="93"/>
      <c r="P228" s="94">
        <v>1.66</v>
      </c>
      <c r="Q228" s="95" t="str">
        <f t="shared" si="20"/>
        <v>___</v>
      </c>
    </row>
    <row r="229" spans="1:17" ht="18.75" customHeight="1">
      <c r="A229" s="91" t="s">
        <v>1050</v>
      </c>
      <c r="B229" s="91" t="s">
        <v>1054</v>
      </c>
      <c r="C229" s="92" t="s">
        <v>258</v>
      </c>
      <c r="D229" s="130" t="s">
        <v>607</v>
      </c>
      <c r="E229" s="91" t="s">
        <v>634</v>
      </c>
      <c r="F229" s="93"/>
      <c r="G229" s="94">
        <v>3.79</v>
      </c>
      <c r="H229" s="95" t="str">
        <f>IF(D229="___",D229,G229*D229)</f>
        <v>___</v>
      </c>
      <c r="J229" s="91" t="s">
        <v>564</v>
      </c>
      <c r="K229" s="91" t="s">
        <v>1966</v>
      </c>
      <c r="L229" s="92" t="s">
        <v>1968</v>
      </c>
      <c r="M229" s="130" t="s">
        <v>607</v>
      </c>
      <c r="N229" s="91" t="s">
        <v>645</v>
      </c>
      <c r="O229" s="93"/>
      <c r="P229" s="94">
        <v>1.66</v>
      </c>
      <c r="Q229" s="95" t="str">
        <f t="shared" si="20"/>
        <v>___</v>
      </c>
    </row>
    <row r="230" spans="1:17" ht="15.75" customHeight="1">
      <c r="A230" s="182" t="s">
        <v>571</v>
      </c>
      <c r="B230" s="183"/>
      <c r="C230" s="183"/>
      <c r="D230" s="183"/>
      <c r="E230" s="183"/>
      <c r="F230" s="183"/>
      <c r="G230" s="183"/>
      <c r="H230" s="183"/>
      <c r="I230" s="16"/>
      <c r="J230" s="91" t="s">
        <v>1148</v>
      </c>
      <c r="K230" s="91" t="s">
        <v>1147</v>
      </c>
      <c r="L230" s="92" t="s">
        <v>407</v>
      </c>
      <c r="M230" s="130" t="s">
        <v>607</v>
      </c>
      <c r="N230" s="91" t="s">
        <v>645</v>
      </c>
      <c r="O230" s="93"/>
      <c r="P230" s="94">
        <v>2.42</v>
      </c>
      <c r="Q230" s="95" t="str">
        <f t="shared" si="20"/>
        <v>___</v>
      </c>
    </row>
    <row r="231" spans="1:17" ht="15.75" customHeight="1">
      <c r="A231" s="91" t="s">
        <v>1058</v>
      </c>
      <c r="B231" s="91" t="s">
        <v>1934</v>
      </c>
      <c r="C231" s="92">
        <v>4311509</v>
      </c>
      <c r="D231" s="130" t="s">
        <v>607</v>
      </c>
      <c r="E231" s="91" t="s">
        <v>645</v>
      </c>
      <c r="F231" s="93"/>
      <c r="G231" s="94">
        <v>0.98</v>
      </c>
      <c r="H231" s="95" t="str">
        <f>IF(D231="___",D231,G231*D231)</f>
        <v>___</v>
      </c>
      <c r="I231" s="69"/>
      <c r="J231" s="91" t="s">
        <v>1148</v>
      </c>
      <c r="K231" s="91" t="s">
        <v>1149</v>
      </c>
      <c r="L231" s="92" t="s">
        <v>408</v>
      </c>
      <c r="M231" s="130" t="s">
        <v>607</v>
      </c>
      <c r="N231" s="91" t="s">
        <v>645</v>
      </c>
      <c r="O231" s="93"/>
      <c r="P231" s="94">
        <v>2.42</v>
      </c>
      <c r="Q231" s="95" t="s">
        <v>607</v>
      </c>
    </row>
    <row r="232" spans="1:17" ht="15.75" customHeight="1">
      <c r="A232" s="91" t="s">
        <v>1058</v>
      </c>
      <c r="B232" s="91" t="s">
        <v>1057</v>
      </c>
      <c r="C232" s="92">
        <v>4311702</v>
      </c>
      <c r="D232" s="130" t="s">
        <v>607</v>
      </c>
      <c r="E232" s="91" t="s">
        <v>645</v>
      </c>
      <c r="F232" s="93"/>
      <c r="G232" s="94">
        <v>1.49</v>
      </c>
      <c r="H232" s="95" t="str">
        <f>IF(D232="___",D232,G232*D232)</f>
        <v>___</v>
      </c>
      <c r="J232" s="91" t="s">
        <v>1148</v>
      </c>
      <c r="K232" s="91" t="s">
        <v>1150</v>
      </c>
      <c r="L232" s="92" t="s">
        <v>482</v>
      </c>
      <c r="M232" s="130" t="s">
        <v>607</v>
      </c>
      <c r="N232" s="91" t="s">
        <v>645</v>
      </c>
      <c r="O232" s="93"/>
      <c r="P232" s="94">
        <v>3.14</v>
      </c>
      <c r="Q232" s="95" t="str">
        <f t="shared" si="20"/>
        <v>___</v>
      </c>
    </row>
    <row r="233" spans="1:17" ht="15.75" customHeight="1">
      <c r="A233" s="91" t="s">
        <v>1935</v>
      </c>
      <c r="B233" s="91" t="s">
        <v>1936</v>
      </c>
      <c r="C233" s="92" t="s">
        <v>1937</v>
      </c>
      <c r="D233" s="130" t="s">
        <v>607</v>
      </c>
      <c r="E233" s="91" t="s">
        <v>645</v>
      </c>
      <c r="F233" s="93"/>
      <c r="G233" s="94">
        <v>1.29</v>
      </c>
      <c r="H233" s="95" t="str">
        <f>IF(D233="___",D233,G233*D233)</f>
        <v>___</v>
      </c>
      <c r="J233" s="99" t="s">
        <v>1190</v>
      </c>
      <c r="K233" s="16"/>
      <c r="L233" s="127"/>
      <c r="M233" s="16"/>
      <c r="N233" s="16"/>
      <c r="O233" s="16"/>
      <c r="P233" s="16"/>
      <c r="Q233" s="16"/>
    </row>
    <row r="234" spans="1:17" ht="15.75" customHeight="1">
      <c r="A234" s="91" t="s">
        <v>1938</v>
      </c>
      <c r="B234" s="91" t="s">
        <v>1939</v>
      </c>
      <c r="C234" s="92" t="s">
        <v>1940</v>
      </c>
      <c r="D234" s="130" t="s">
        <v>607</v>
      </c>
      <c r="E234" s="91" t="s">
        <v>645</v>
      </c>
      <c r="F234" s="93"/>
      <c r="G234" s="94">
        <v>1.49</v>
      </c>
      <c r="H234" s="95" t="str">
        <f>IF(D234="___",D234,G234*D234)</f>
        <v>___</v>
      </c>
      <c r="J234" s="91" t="s">
        <v>1191</v>
      </c>
      <c r="K234" s="91" t="s">
        <v>1324</v>
      </c>
      <c r="L234" s="92" t="s">
        <v>200</v>
      </c>
      <c r="M234" s="130" t="s">
        <v>607</v>
      </c>
      <c r="N234" s="91" t="s">
        <v>634</v>
      </c>
      <c r="O234" s="93"/>
      <c r="P234" s="94">
        <v>38.69</v>
      </c>
      <c r="Q234" s="95" t="str">
        <f>IF(M234="___",M234,P234*M234)</f>
        <v>___</v>
      </c>
    </row>
    <row r="235" spans="1:17" ht="15.75" customHeight="1">
      <c r="A235" s="91" t="s">
        <v>1059</v>
      </c>
      <c r="B235" s="91" t="s">
        <v>1057</v>
      </c>
      <c r="C235" s="92"/>
      <c r="D235" s="130" t="s">
        <v>607</v>
      </c>
      <c r="E235" s="91" t="s">
        <v>645</v>
      </c>
      <c r="F235" s="93"/>
      <c r="G235" s="94">
        <v>1.49</v>
      </c>
      <c r="H235" s="95" t="str">
        <f>IF(D235="___",D235,G235*D235)</f>
        <v>___</v>
      </c>
      <c r="J235" s="91" t="s">
        <v>1192</v>
      </c>
      <c r="K235" s="91" t="s">
        <v>1193</v>
      </c>
      <c r="L235" s="92" t="s">
        <v>307</v>
      </c>
      <c r="M235" s="130" t="s">
        <v>607</v>
      </c>
      <c r="N235" s="91" t="s">
        <v>634</v>
      </c>
      <c r="O235" s="93"/>
      <c r="P235" s="94">
        <v>3.95</v>
      </c>
      <c r="Q235" s="95" t="str">
        <f>IF(M235="___",M235,P235*M235)</f>
        <v>___</v>
      </c>
    </row>
    <row r="236" spans="1:17" ht="15.75" customHeight="1">
      <c r="A236" s="91"/>
      <c r="B236" s="92"/>
      <c r="C236" s="92"/>
      <c r="D236" s="130"/>
      <c r="E236" s="91"/>
      <c r="F236" s="93"/>
      <c r="G236" s="94"/>
      <c r="H236" s="95"/>
      <c r="J236" s="91" t="s">
        <v>1593</v>
      </c>
      <c r="K236" s="91" t="s">
        <v>1594</v>
      </c>
      <c r="L236" s="92" t="s">
        <v>1595</v>
      </c>
      <c r="M236" s="130" t="s">
        <v>607</v>
      </c>
      <c r="N236" s="91" t="s">
        <v>634</v>
      </c>
      <c r="O236" s="93"/>
      <c r="P236" s="94">
        <v>3.85</v>
      </c>
      <c r="Q236" s="95" t="str">
        <f>IF(M236="___",M236,P236*M236)</f>
        <v>___</v>
      </c>
    </row>
    <row r="237" spans="1:17" ht="15.75" customHeight="1">
      <c r="A237" s="91"/>
      <c r="B237" s="91"/>
      <c r="C237" s="92"/>
      <c r="D237" s="130"/>
      <c r="E237" s="91"/>
      <c r="F237" s="93"/>
      <c r="G237" s="94"/>
      <c r="H237" s="95"/>
      <c r="I237" s="69"/>
      <c r="J237" s="91" t="s">
        <v>1194</v>
      </c>
      <c r="K237" s="91" t="s">
        <v>1195</v>
      </c>
      <c r="L237" s="92" t="s">
        <v>411</v>
      </c>
      <c r="M237" s="130" t="s">
        <v>607</v>
      </c>
      <c r="N237" s="91" t="s">
        <v>684</v>
      </c>
      <c r="O237" s="93"/>
      <c r="P237" s="94">
        <v>1.8</v>
      </c>
      <c r="Q237" s="95" t="str">
        <f>IF(M237="___",M237,P237*M237)</f>
        <v>___</v>
      </c>
    </row>
    <row r="238" spans="1:17" ht="15" customHeight="1">
      <c r="A238" s="182" t="s">
        <v>570</v>
      </c>
      <c r="B238" s="183"/>
      <c r="C238" s="183"/>
      <c r="D238" s="183"/>
      <c r="E238" s="183"/>
      <c r="F238" s="183"/>
      <c r="G238" s="183"/>
      <c r="H238" s="183"/>
      <c r="J238" s="91"/>
      <c r="K238" s="91"/>
      <c r="L238" s="91"/>
      <c r="M238" s="131"/>
      <c r="N238" s="91"/>
      <c r="O238" s="91"/>
      <c r="P238" s="91"/>
      <c r="Q238" s="95"/>
    </row>
    <row r="239" spans="1:17" ht="19.5" customHeight="1">
      <c r="A239" s="91" t="s">
        <v>1070</v>
      </c>
      <c r="B239" s="91" t="s">
        <v>1322</v>
      </c>
      <c r="C239" s="92" t="s">
        <v>1941</v>
      </c>
      <c r="D239" s="130" t="s">
        <v>607</v>
      </c>
      <c r="E239" s="91" t="s">
        <v>634</v>
      </c>
      <c r="F239" s="93"/>
      <c r="G239" s="94">
        <v>0.69</v>
      </c>
      <c r="H239" s="95" t="str">
        <f aca="true" t="shared" si="21" ref="H239:H244">IF(D239="___",D239,G239*D239)</f>
        <v>___</v>
      </c>
      <c r="J239" s="182" t="s">
        <v>563</v>
      </c>
      <c r="K239" s="183"/>
      <c r="L239" s="183"/>
      <c r="M239" s="183"/>
      <c r="N239" s="183"/>
      <c r="O239" s="183"/>
      <c r="P239" s="183"/>
      <c r="Q239" s="183"/>
    </row>
    <row r="240" spans="1:17" ht="15.75" customHeight="1">
      <c r="A240" s="91" t="s">
        <v>1070</v>
      </c>
      <c r="B240" s="91" t="s">
        <v>1942</v>
      </c>
      <c r="C240" s="92" t="s">
        <v>1943</v>
      </c>
      <c r="D240" s="130" t="s">
        <v>607</v>
      </c>
      <c r="E240" s="91" t="s">
        <v>634</v>
      </c>
      <c r="F240" s="93"/>
      <c r="G240" s="94">
        <v>1.49</v>
      </c>
      <c r="H240" s="95" t="str">
        <f t="shared" si="21"/>
        <v>___</v>
      </c>
      <c r="J240" s="96" t="s">
        <v>1151</v>
      </c>
      <c r="K240" s="91" t="s">
        <v>1971</v>
      </c>
      <c r="L240" s="92" t="s">
        <v>1969</v>
      </c>
      <c r="M240" s="130" t="s">
        <v>607</v>
      </c>
      <c r="N240" s="91" t="s">
        <v>645</v>
      </c>
      <c r="O240" s="93"/>
      <c r="P240" s="94">
        <v>0.29</v>
      </c>
      <c r="Q240" s="95" t="str">
        <f>IF(M240="___",M240,P240*M240)</f>
        <v>___</v>
      </c>
    </row>
    <row r="241" spans="1:17" ht="15.75" customHeight="1">
      <c r="A241" s="91" t="s">
        <v>1947</v>
      </c>
      <c r="B241" s="91" t="s">
        <v>1948</v>
      </c>
      <c r="C241" s="92" t="s">
        <v>1949</v>
      </c>
      <c r="D241" s="130" t="s">
        <v>607</v>
      </c>
      <c r="E241" s="91" t="s">
        <v>634</v>
      </c>
      <c r="F241" s="93"/>
      <c r="G241" s="94">
        <v>0.99</v>
      </c>
      <c r="H241" s="95" t="str">
        <f t="shared" si="21"/>
        <v>___</v>
      </c>
      <c r="I241" s="17"/>
      <c r="J241" s="96" t="s">
        <v>1153</v>
      </c>
      <c r="K241" s="91" t="s">
        <v>1971</v>
      </c>
      <c r="L241" s="92" t="s">
        <v>1970</v>
      </c>
      <c r="M241" s="130" t="s">
        <v>607</v>
      </c>
      <c r="N241" s="91" t="s">
        <v>645</v>
      </c>
      <c r="O241" s="93"/>
      <c r="P241" s="94">
        <v>0.69</v>
      </c>
      <c r="Q241" s="95" t="str">
        <f aca="true" t="shared" si="22" ref="Q241:Q264">IF(M241="___",M241,P241*M241)</f>
        <v>___</v>
      </c>
    </row>
    <row r="242" spans="1:17" ht="15.75" customHeight="1">
      <c r="A242" s="91" t="s">
        <v>1947</v>
      </c>
      <c r="B242" s="91" t="s">
        <v>1950</v>
      </c>
      <c r="C242" s="126">
        <v>4600953</v>
      </c>
      <c r="D242" s="130" t="s">
        <v>607</v>
      </c>
      <c r="E242" s="91" t="s">
        <v>634</v>
      </c>
      <c r="F242" s="93"/>
      <c r="G242" s="94">
        <v>0.99</v>
      </c>
      <c r="H242" s="95" t="str">
        <f t="shared" si="21"/>
        <v>___</v>
      </c>
      <c r="J242" s="96" t="s">
        <v>1154</v>
      </c>
      <c r="K242" s="91" t="s">
        <v>1155</v>
      </c>
      <c r="L242" s="92" t="s">
        <v>1972</v>
      </c>
      <c r="M242" s="130" t="s">
        <v>607</v>
      </c>
      <c r="N242" s="91" t="s">
        <v>633</v>
      </c>
      <c r="O242" s="93"/>
      <c r="P242" s="94">
        <v>1.06</v>
      </c>
      <c r="Q242" s="95" t="str">
        <f t="shared" si="22"/>
        <v>___</v>
      </c>
    </row>
    <row r="243" spans="1:17" ht="15.75" customHeight="1">
      <c r="A243" s="91" t="s">
        <v>1071</v>
      </c>
      <c r="B243" s="91" t="s">
        <v>1072</v>
      </c>
      <c r="C243" s="92" t="s">
        <v>251</v>
      </c>
      <c r="D243" s="130" t="s">
        <v>607</v>
      </c>
      <c r="E243" s="91" t="s">
        <v>634</v>
      </c>
      <c r="F243" s="93"/>
      <c r="G243" s="94">
        <v>5.3</v>
      </c>
      <c r="H243" s="95" t="str">
        <f t="shared" si="21"/>
        <v>___</v>
      </c>
      <c r="J243" s="91" t="s">
        <v>1156</v>
      </c>
      <c r="K243" s="91" t="s">
        <v>1157</v>
      </c>
      <c r="L243" s="92" t="s">
        <v>1973</v>
      </c>
      <c r="M243" s="130" t="s">
        <v>607</v>
      </c>
      <c r="N243" s="91" t="s">
        <v>634</v>
      </c>
      <c r="O243" s="93"/>
      <c r="P243" s="94">
        <v>0.96</v>
      </c>
      <c r="Q243" s="95" t="str">
        <f t="shared" si="22"/>
        <v>___</v>
      </c>
    </row>
    <row r="244" spans="1:17" ht="15.75" customHeight="1">
      <c r="A244" s="91" t="s">
        <v>1073</v>
      </c>
      <c r="B244" s="91" t="s">
        <v>1074</v>
      </c>
      <c r="C244" s="92" t="s">
        <v>252</v>
      </c>
      <c r="D244" s="130" t="s">
        <v>607</v>
      </c>
      <c r="E244" s="91" t="s">
        <v>634</v>
      </c>
      <c r="F244" s="93"/>
      <c r="G244" s="94">
        <v>3.95</v>
      </c>
      <c r="H244" s="95" t="str">
        <f t="shared" si="21"/>
        <v>___</v>
      </c>
      <c r="J244" s="91" t="s">
        <v>1158</v>
      </c>
      <c r="K244" s="91" t="s">
        <v>1159</v>
      </c>
      <c r="L244" s="92" t="s">
        <v>283</v>
      </c>
      <c r="M244" s="130" t="s">
        <v>607</v>
      </c>
      <c r="N244" s="91" t="s">
        <v>634</v>
      </c>
      <c r="O244" s="93"/>
      <c r="P244" s="94">
        <v>2.25</v>
      </c>
      <c r="Q244" s="95" t="str">
        <f t="shared" si="22"/>
        <v>___</v>
      </c>
    </row>
    <row r="245" spans="1:17" ht="15.75" customHeight="1">
      <c r="A245" s="182" t="s">
        <v>1951</v>
      </c>
      <c r="B245" s="183"/>
      <c r="C245" s="183"/>
      <c r="D245" s="183"/>
      <c r="E245" s="183"/>
      <c r="F245" s="183"/>
      <c r="G245" s="183"/>
      <c r="H245" s="183"/>
      <c r="J245" s="91" t="s">
        <v>1323</v>
      </c>
      <c r="K245" s="91"/>
      <c r="L245" s="92" t="s">
        <v>440</v>
      </c>
      <c r="M245" s="130" t="s">
        <v>607</v>
      </c>
      <c r="N245" s="91" t="s">
        <v>634</v>
      </c>
      <c r="O245" s="93"/>
      <c r="P245" s="94">
        <v>5.45</v>
      </c>
      <c r="Q245" s="95" t="str">
        <f t="shared" si="22"/>
        <v>___</v>
      </c>
    </row>
    <row r="246" spans="1:17" ht="15.75" customHeight="1">
      <c r="A246" s="91" t="s">
        <v>1952</v>
      </c>
      <c r="B246" s="91" t="s">
        <v>1955</v>
      </c>
      <c r="C246" s="126">
        <v>515</v>
      </c>
      <c r="D246" s="130" t="s">
        <v>607</v>
      </c>
      <c r="E246" s="91" t="s">
        <v>634</v>
      </c>
      <c r="F246" s="93"/>
      <c r="G246" s="94">
        <v>23.96</v>
      </c>
      <c r="H246" s="95" t="s">
        <v>607</v>
      </c>
      <c r="J246" s="91" t="s">
        <v>1850</v>
      </c>
      <c r="K246" s="91" t="s">
        <v>1851</v>
      </c>
      <c r="L246" s="92" t="s">
        <v>1852</v>
      </c>
      <c r="M246" s="130" t="s">
        <v>607</v>
      </c>
      <c r="N246" s="91" t="s">
        <v>634</v>
      </c>
      <c r="O246" s="93"/>
      <c r="P246" s="94">
        <v>0.96</v>
      </c>
      <c r="Q246" s="95" t="str">
        <f t="shared" si="22"/>
        <v>___</v>
      </c>
    </row>
    <row r="247" spans="1:17" ht="15.75" customHeight="1">
      <c r="A247" s="91" t="s">
        <v>1953</v>
      </c>
      <c r="B247" s="91" t="s">
        <v>1955</v>
      </c>
      <c r="C247" s="126">
        <v>575</v>
      </c>
      <c r="D247" s="130" t="s">
        <v>607</v>
      </c>
      <c r="E247" s="91" t="s">
        <v>634</v>
      </c>
      <c r="F247" s="93"/>
      <c r="G247" s="94">
        <v>23.96</v>
      </c>
      <c r="H247" s="95" t="str">
        <f>IF(D247="___",D247,G247*D247)</f>
        <v>___</v>
      </c>
      <c r="I247" s="69"/>
      <c r="J247" s="91" t="s">
        <v>1853</v>
      </c>
      <c r="K247" s="91" t="s">
        <v>1851</v>
      </c>
      <c r="L247" s="92" t="s">
        <v>1854</v>
      </c>
      <c r="M247" s="130" t="s">
        <v>607</v>
      </c>
      <c r="N247" s="91" t="s">
        <v>634</v>
      </c>
      <c r="O247" s="93"/>
      <c r="P247" s="94">
        <v>0.96</v>
      </c>
      <c r="Q247" s="95" t="str">
        <f t="shared" si="22"/>
        <v>___</v>
      </c>
    </row>
    <row r="248" spans="1:17" ht="15.75" customHeight="1">
      <c r="A248" s="91" t="s">
        <v>1954</v>
      </c>
      <c r="B248" s="91" t="s">
        <v>1955</v>
      </c>
      <c r="C248" s="126">
        <v>577</v>
      </c>
      <c r="D248" s="130" t="s">
        <v>607</v>
      </c>
      <c r="E248" s="91" t="s">
        <v>634</v>
      </c>
      <c r="F248" s="93"/>
      <c r="G248" s="94">
        <v>31.96</v>
      </c>
      <c r="H248" s="95" t="str">
        <f>IF(D248="___",D248,G248*D248)</f>
        <v>___</v>
      </c>
      <c r="I248" s="69"/>
      <c r="J248" s="91" t="s">
        <v>1855</v>
      </c>
      <c r="K248" s="91" t="s">
        <v>1851</v>
      </c>
      <c r="L248" s="92" t="s">
        <v>1856</v>
      </c>
      <c r="M248" s="130" t="s">
        <v>607</v>
      </c>
      <c r="N248" s="91" t="s">
        <v>634</v>
      </c>
      <c r="O248" s="93"/>
      <c r="P248" s="94">
        <v>7.86</v>
      </c>
      <c r="Q248" s="95" t="str">
        <f t="shared" si="22"/>
        <v>___</v>
      </c>
    </row>
    <row r="249" spans="1:17" ht="15.75" customHeight="1">
      <c r="A249" s="182" t="s">
        <v>1351</v>
      </c>
      <c r="B249" s="183"/>
      <c r="C249" s="183"/>
      <c r="D249" s="183"/>
      <c r="E249" s="183"/>
      <c r="F249" s="183"/>
      <c r="G249" s="183"/>
      <c r="H249" s="183"/>
      <c r="I249" s="17"/>
      <c r="J249" s="91" t="s">
        <v>1160</v>
      </c>
      <c r="K249" s="91" t="s">
        <v>1161</v>
      </c>
      <c r="L249" s="92" t="s">
        <v>287</v>
      </c>
      <c r="M249" s="130" t="s">
        <v>607</v>
      </c>
      <c r="N249" s="91" t="s">
        <v>633</v>
      </c>
      <c r="O249" s="93"/>
      <c r="P249" s="94">
        <v>0.96</v>
      </c>
      <c r="Q249" s="95" t="str">
        <f t="shared" si="22"/>
        <v>___</v>
      </c>
    </row>
    <row r="250" spans="1:17" ht="15.75" customHeight="1">
      <c r="A250" s="92" t="s">
        <v>1364</v>
      </c>
      <c r="B250" s="124">
        <v>100</v>
      </c>
      <c r="C250" s="125" t="s">
        <v>1353</v>
      </c>
      <c r="D250" s="130" t="s">
        <v>607</v>
      </c>
      <c r="E250" s="91" t="s">
        <v>634</v>
      </c>
      <c r="F250" s="93"/>
      <c r="G250" s="94">
        <v>5.94</v>
      </c>
      <c r="H250" s="95" t="str">
        <f aca="true" t="shared" si="23" ref="H250:H255">IF(D250="___",D250,G250*D250)</f>
        <v>___</v>
      </c>
      <c r="I250" s="17"/>
      <c r="J250" s="91" t="s">
        <v>1160</v>
      </c>
      <c r="K250" s="91" t="s">
        <v>1162</v>
      </c>
      <c r="L250" s="92" t="s">
        <v>288</v>
      </c>
      <c r="M250" s="130" t="s">
        <v>607</v>
      </c>
      <c r="N250" s="91" t="s">
        <v>633</v>
      </c>
      <c r="O250" s="93"/>
      <c r="P250" s="94">
        <v>1.36</v>
      </c>
      <c r="Q250" s="95" t="str">
        <f t="shared" si="22"/>
        <v>___</v>
      </c>
    </row>
    <row r="251" spans="1:17" ht="15.75" customHeight="1">
      <c r="A251" s="92" t="s">
        <v>1364</v>
      </c>
      <c r="B251" s="124">
        <v>360</v>
      </c>
      <c r="C251" s="125" t="s">
        <v>1354</v>
      </c>
      <c r="D251" s="130" t="s">
        <v>607</v>
      </c>
      <c r="E251" s="91" t="s">
        <v>634</v>
      </c>
      <c r="F251" s="93"/>
      <c r="G251" s="94">
        <v>16.59</v>
      </c>
      <c r="H251" s="95" t="str">
        <f t="shared" si="23"/>
        <v>___</v>
      </c>
      <c r="J251" s="91" t="s">
        <v>1160</v>
      </c>
      <c r="K251" s="91" t="s">
        <v>1163</v>
      </c>
      <c r="L251" s="92" t="s">
        <v>289</v>
      </c>
      <c r="M251" s="130" t="s">
        <v>607</v>
      </c>
      <c r="N251" s="91" t="s">
        <v>633</v>
      </c>
      <c r="O251" s="93"/>
      <c r="P251" s="94">
        <v>3.36</v>
      </c>
      <c r="Q251" s="95" t="str">
        <f t="shared" si="22"/>
        <v>___</v>
      </c>
    </row>
    <row r="252" spans="1:17" ht="16.5" customHeight="1">
      <c r="A252" s="92" t="s">
        <v>1365</v>
      </c>
      <c r="B252" s="124">
        <v>100</v>
      </c>
      <c r="C252" s="125" t="s">
        <v>1355</v>
      </c>
      <c r="D252" s="130" t="s">
        <v>607</v>
      </c>
      <c r="E252" s="91" t="s">
        <v>634</v>
      </c>
      <c r="F252" s="93"/>
      <c r="G252" s="94">
        <v>5.94</v>
      </c>
      <c r="H252" s="95" t="str">
        <f t="shared" si="23"/>
        <v>___</v>
      </c>
      <c r="J252" s="91" t="s">
        <v>1974</v>
      </c>
      <c r="K252" s="91" t="s">
        <v>1975</v>
      </c>
      <c r="L252" s="92" t="s">
        <v>1976</v>
      </c>
      <c r="M252" s="130" t="s">
        <v>607</v>
      </c>
      <c r="N252" s="91" t="s">
        <v>634</v>
      </c>
      <c r="O252" s="93"/>
      <c r="P252" s="94">
        <v>1.56</v>
      </c>
      <c r="Q252" s="95" t="str">
        <f t="shared" si="22"/>
        <v>___</v>
      </c>
    </row>
    <row r="253" spans="1:17" ht="15.75" customHeight="1">
      <c r="A253" s="92" t="s">
        <v>1365</v>
      </c>
      <c r="B253" s="124">
        <v>360</v>
      </c>
      <c r="C253" s="125" t="s">
        <v>1356</v>
      </c>
      <c r="D253" s="130" t="s">
        <v>607</v>
      </c>
      <c r="E253" s="91" t="s">
        <v>634</v>
      </c>
      <c r="F253" s="93"/>
      <c r="G253" s="94">
        <v>16.59</v>
      </c>
      <c r="H253" s="95" t="str">
        <f t="shared" si="23"/>
        <v>___</v>
      </c>
      <c r="J253" s="91" t="s">
        <v>1164</v>
      </c>
      <c r="K253" s="91" t="s">
        <v>693</v>
      </c>
      <c r="L253" s="92" t="s">
        <v>333</v>
      </c>
      <c r="M253" s="130" t="s">
        <v>607</v>
      </c>
      <c r="N253" s="91" t="s">
        <v>634</v>
      </c>
      <c r="O253" s="93"/>
      <c r="P253" s="94">
        <v>1.86</v>
      </c>
      <c r="Q253" s="95" t="str">
        <f>IF(M253="___",M253,P253*M253)</f>
        <v>___</v>
      </c>
    </row>
    <row r="254" spans="1:17" ht="19.5" customHeight="1">
      <c r="A254" s="92" t="s">
        <v>1366</v>
      </c>
      <c r="B254" s="124">
        <v>360</v>
      </c>
      <c r="C254" s="125" t="s">
        <v>1357</v>
      </c>
      <c r="D254" s="130" t="s">
        <v>607</v>
      </c>
      <c r="E254" s="91" t="s">
        <v>634</v>
      </c>
      <c r="F254" s="93"/>
      <c r="G254" s="94">
        <v>16.59</v>
      </c>
      <c r="H254" s="95" t="str">
        <f t="shared" si="23"/>
        <v>___</v>
      </c>
      <c r="J254" s="91" t="s">
        <v>1165</v>
      </c>
      <c r="K254" s="91" t="s">
        <v>1210</v>
      </c>
      <c r="L254" s="92" t="s">
        <v>1977</v>
      </c>
      <c r="M254" s="130" t="s">
        <v>607</v>
      </c>
      <c r="N254" s="91" t="s">
        <v>634</v>
      </c>
      <c r="O254" s="93"/>
      <c r="P254" s="94">
        <v>0.56</v>
      </c>
      <c r="Q254" s="95" t="str">
        <f>IF(M254="___",M254,P254*M254)</f>
        <v>___</v>
      </c>
    </row>
    <row r="255" spans="1:17" ht="21.75" customHeight="1">
      <c r="A255" s="91" t="s">
        <v>1368</v>
      </c>
      <c r="B255" s="124" t="s">
        <v>1367</v>
      </c>
      <c r="C255" s="125" t="s">
        <v>2015</v>
      </c>
      <c r="D255" s="130" t="s">
        <v>607</v>
      </c>
      <c r="E255" s="91" t="s">
        <v>634</v>
      </c>
      <c r="F255" s="93"/>
      <c r="G255" s="94">
        <v>1.94</v>
      </c>
      <c r="H255" s="95" t="str">
        <f t="shared" si="23"/>
        <v>___</v>
      </c>
      <c r="J255" s="91" t="s">
        <v>1165</v>
      </c>
      <c r="K255" s="91" t="s">
        <v>1166</v>
      </c>
      <c r="L255" s="92" t="s">
        <v>483</v>
      </c>
      <c r="M255" s="130" t="s">
        <v>607</v>
      </c>
      <c r="N255" s="91" t="s">
        <v>634</v>
      </c>
      <c r="O255" s="93"/>
      <c r="P255" s="94">
        <v>1.76</v>
      </c>
      <c r="Q255" s="95" t="str">
        <f t="shared" si="22"/>
        <v>___</v>
      </c>
    </row>
    <row r="256" spans="1:17" ht="15.75" customHeight="1">
      <c r="A256" s="182" t="s">
        <v>1794</v>
      </c>
      <c r="B256" s="183"/>
      <c r="C256" s="183"/>
      <c r="D256" s="183"/>
      <c r="E256" s="183"/>
      <c r="F256" s="183"/>
      <c r="G256" s="183"/>
      <c r="H256" s="183"/>
      <c r="J256" s="91" t="s">
        <v>1167</v>
      </c>
      <c r="K256" s="91" t="s">
        <v>788</v>
      </c>
      <c r="L256" s="92" t="s">
        <v>517</v>
      </c>
      <c r="M256" s="130" t="s">
        <v>607</v>
      </c>
      <c r="N256" s="91" t="s">
        <v>1099</v>
      </c>
      <c r="O256" s="93"/>
      <c r="P256" s="94">
        <v>5.39</v>
      </c>
      <c r="Q256" s="95" t="str">
        <f t="shared" si="22"/>
        <v>___</v>
      </c>
    </row>
    <row r="257" spans="1:17" ht="15.75" customHeight="1">
      <c r="A257" s="96" t="s">
        <v>1795</v>
      </c>
      <c r="B257" s="124" t="s">
        <v>1796</v>
      </c>
      <c r="C257" s="125" t="s">
        <v>1797</v>
      </c>
      <c r="D257" s="130" t="s">
        <v>607</v>
      </c>
      <c r="E257" s="91" t="s">
        <v>634</v>
      </c>
      <c r="F257" s="93"/>
      <c r="G257" s="94">
        <v>0.89</v>
      </c>
      <c r="H257" s="95" t="s">
        <v>607</v>
      </c>
      <c r="I257" s="17"/>
      <c r="J257" s="91" t="s">
        <v>725</v>
      </c>
      <c r="K257" s="91"/>
      <c r="L257" s="92" t="s">
        <v>1844</v>
      </c>
      <c r="M257" s="130" t="s">
        <v>607</v>
      </c>
      <c r="N257" s="91" t="s">
        <v>634</v>
      </c>
      <c r="O257" s="93"/>
      <c r="P257" s="94">
        <v>3.94</v>
      </c>
      <c r="Q257" s="95" t="str">
        <f t="shared" si="22"/>
        <v>___</v>
      </c>
    </row>
    <row r="258" spans="1:17" ht="15.75" customHeight="1">
      <c r="A258" s="96" t="s">
        <v>1798</v>
      </c>
      <c r="B258" s="124" t="s">
        <v>1799</v>
      </c>
      <c r="C258" s="125" t="s">
        <v>1800</v>
      </c>
      <c r="D258" s="130" t="s">
        <v>607</v>
      </c>
      <c r="E258" s="91" t="s">
        <v>634</v>
      </c>
      <c r="F258" s="93"/>
      <c r="G258" s="94">
        <v>0.89</v>
      </c>
      <c r="H258" s="95" t="s">
        <v>607</v>
      </c>
      <c r="J258" s="91" t="s">
        <v>1846</v>
      </c>
      <c r="K258" s="91"/>
      <c r="L258" s="92" t="s">
        <v>1845</v>
      </c>
      <c r="M258" s="130" t="s">
        <v>607</v>
      </c>
      <c r="N258" s="91" t="s">
        <v>634</v>
      </c>
      <c r="O258" s="93"/>
      <c r="P258" s="94">
        <v>0.66</v>
      </c>
      <c r="Q258" s="95" t="str">
        <f t="shared" si="22"/>
        <v>___</v>
      </c>
    </row>
    <row r="259" spans="1:17" ht="23.25" customHeight="1">
      <c r="A259" s="96" t="s">
        <v>1801</v>
      </c>
      <c r="B259" s="124"/>
      <c r="C259" s="125" t="s">
        <v>1802</v>
      </c>
      <c r="D259" s="130" t="s">
        <v>607</v>
      </c>
      <c r="E259" s="91" t="s">
        <v>634</v>
      </c>
      <c r="F259" s="93"/>
      <c r="G259" s="94">
        <v>0.89</v>
      </c>
      <c r="H259" s="95" t="s">
        <v>607</v>
      </c>
      <c r="J259" s="91" t="s">
        <v>1847</v>
      </c>
      <c r="K259" s="91" t="s">
        <v>1848</v>
      </c>
      <c r="L259" s="92" t="s">
        <v>1849</v>
      </c>
      <c r="M259" s="130" t="s">
        <v>607</v>
      </c>
      <c r="N259" s="91" t="s">
        <v>634</v>
      </c>
      <c r="O259" s="93"/>
      <c r="P259" s="94">
        <v>7.86</v>
      </c>
      <c r="Q259" s="95" t="str">
        <f t="shared" si="22"/>
        <v>___</v>
      </c>
    </row>
    <row r="260" spans="1:17" ht="20.25" customHeight="1">
      <c r="A260" s="96" t="s">
        <v>1806</v>
      </c>
      <c r="B260" s="124" t="s">
        <v>1803</v>
      </c>
      <c r="C260" s="125" t="s">
        <v>1805</v>
      </c>
      <c r="D260" s="130" t="s">
        <v>607</v>
      </c>
      <c r="E260" s="91" t="s">
        <v>634</v>
      </c>
      <c r="F260" s="93"/>
      <c r="G260" s="94">
        <v>0.92</v>
      </c>
      <c r="H260" s="95" t="s">
        <v>607</v>
      </c>
      <c r="I260" s="16"/>
      <c r="J260" s="91" t="s">
        <v>1857</v>
      </c>
      <c r="K260" s="91" t="s">
        <v>1858</v>
      </c>
      <c r="L260" s="92" t="s">
        <v>1859</v>
      </c>
      <c r="M260" s="130" t="s">
        <v>607</v>
      </c>
      <c r="N260" s="91" t="s">
        <v>634</v>
      </c>
      <c r="O260" s="93"/>
      <c r="P260" s="94">
        <v>5.96</v>
      </c>
      <c r="Q260" s="95" t="str">
        <f t="shared" si="22"/>
        <v>___</v>
      </c>
    </row>
    <row r="261" spans="1:17" ht="21" customHeight="1">
      <c r="A261" s="96" t="s">
        <v>1807</v>
      </c>
      <c r="B261" s="124" t="s">
        <v>1803</v>
      </c>
      <c r="C261" s="125" t="s">
        <v>1804</v>
      </c>
      <c r="D261" s="130" t="s">
        <v>607</v>
      </c>
      <c r="E261" s="91" t="s">
        <v>634</v>
      </c>
      <c r="F261" s="93"/>
      <c r="G261" s="94">
        <v>0.92</v>
      </c>
      <c r="H261" s="95" t="s">
        <v>607</v>
      </c>
      <c r="J261" s="91" t="s">
        <v>1857</v>
      </c>
      <c r="K261" s="91" t="s">
        <v>1860</v>
      </c>
      <c r="L261" s="92" t="s">
        <v>1861</v>
      </c>
      <c r="M261" s="130" t="s">
        <v>607</v>
      </c>
      <c r="N261" s="91" t="s">
        <v>634</v>
      </c>
      <c r="O261" s="93"/>
      <c r="P261" s="94">
        <v>6.96</v>
      </c>
      <c r="Q261" s="95" t="str">
        <f t="shared" si="22"/>
        <v>___</v>
      </c>
    </row>
    <row r="262" spans="1:17" ht="20.25" customHeight="1">
      <c r="A262" s="182" t="s">
        <v>578</v>
      </c>
      <c r="B262" s="183"/>
      <c r="C262" s="183"/>
      <c r="D262" s="183"/>
      <c r="E262" s="183"/>
      <c r="F262" s="183"/>
      <c r="G262" s="183"/>
      <c r="H262" s="183"/>
      <c r="J262" s="91" t="s">
        <v>1857</v>
      </c>
      <c r="K262" s="91" t="s">
        <v>1862</v>
      </c>
      <c r="L262" s="92" t="s">
        <v>1863</v>
      </c>
      <c r="M262" s="130" t="s">
        <v>607</v>
      </c>
      <c r="N262" s="91" t="s">
        <v>634</v>
      </c>
      <c r="O262" s="93"/>
      <c r="P262" s="94">
        <v>8.96</v>
      </c>
      <c r="Q262" s="95" t="str">
        <f t="shared" si="22"/>
        <v>___</v>
      </c>
    </row>
    <row r="263" spans="1:17" ht="21" customHeight="1">
      <c r="A263" s="96" t="s">
        <v>1514</v>
      </c>
      <c r="B263" s="124" t="s">
        <v>526</v>
      </c>
      <c r="C263" s="125" t="s">
        <v>1513</v>
      </c>
      <c r="D263" s="130" t="s">
        <v>607</v>
      </c>
      <c r="E263" s="91" t="s">
        <v>645</v>
      </c>
      <c r="F263" s="93"/>
      <c r="G263" s="94">
        <f>VLOOKUP(C263,'File Preparation'!$A$16:$H$628,8,FALSE)</f>
        <v>6.69</v>
      </c>
      <c r="H263" s="95" t="str">
        <f>IF(D263="___",D263,G263*D263)</f>
        <v>___</v>
      </c>
      <c r="J263" s="91" t="s">
        <v>1864</v>
      </c>
      <c r="K263" s="91" t="s">
        <v>1865</v>
      </c>
      <c r="L263" s="92" t="s">
        <v>1866</v>
      </c>
      <c r="M263" s="130" t="s">
        <v>607</v>
      </c>
      <c r="N263" s="91" t="s">
        <v>634</v>
      </c>
      <c r="O263" s="93"/>
      <c r="P263" s="94">
        <v>27.96</v>
      </c>
      <c r="Q263" s="95" t="str">
        <f t="shared" si="22"/>
        <v>___</v>
      </c>
    </row>
    <row r="264" spans="1:17" ht="20.25" customHeight="1">
      <c r="A264" s="180" t="s">
        <v>1352</v>
      </c>
      <c r="B264" s="180"/>
      <c r="C264" s="181"/>
      <c r="D264" s="181"/>
      <c r="E264" s="181"/>
      <c r="F264" s="181"/>
      <c r="G264" s="181"/>
      <c r="H264" s="181"/>
      <c r="J264" s="91" t="s">
        <v>1867</v>
      </c>
      <c r="K264" s="91" t="s">
        <v>1868</v>
      </c>
      <c r="L264" s="126" t="s">
        <v>1869</v>
      </c>
      <c r="M264" s="130" t="s">
        <v>607</v>
      </c>
      <c r="N264" s="91" t="s">
        <v>634</v>
      </c>
      <c r="O264" s="93"/>
      <c r="P264" s="94">
        <v>24.96</v>
      </c>
      <c r="Q264" s="95" t="str">
        <f t="shared" si="22"/>
        <v>___</v>
      </c>
    </row>
    <row r="265" spans="1:17" ht="15.75" customHeight="1">
      <c r="A265" s="107" t="s">
        <v>587</v>
      </c>
      <c r="B265" s="107" t="s">
        <v>523</v>
      </c>
      <c r="C265" s="107" t="s">
        <v>588</v>
      </c>
      <c r="D265" s="191" t="s">
        <v>522</v>
      </c>
      <c r="E265" s="191"/>
      <c r="F265" s="107"/>
      <c r="G265" s="108" t="s">
        <v>524</v>
      </c>
      <c r="H265" s="108" t="s">
        <v>525</v>
      </c>
      <c r="I265" s="17"/>
      <c r="J265" s="91" t="s">
        <v>1867</v>
      </c>
      <c r="K265" s="91" t="s">
        <v>2000</v>
      </c>
      <c r="L265" s="126">
        <v>9821300</v>
      </c>
      <c r="M265" s="131" t="s">
        <v>607</v>
      </c>
      <c r="N265" s="91" t="s">
        <v>634</v>
      </c>
      <c r="O265" s="93"/>
      <c r="P265" s="94">
        <v>32.96</v>
      </c>
      <c r="Q265" s="95" t="s">
        <v>607</v>
      </c>
    </row>
    <row r="266" spans="1:17" ht="15.75" customHeight="1">
      <c r="A266" s="91" t="s">
        <v>1096</v>
      </c>
      <c r="B266" s="92" t="s">
        <v>1097</v>
      </c>
      <c r="C266" s="103" t="s">
        <v>486</v>
      </c>
      <c r="D266" s="130" t="s">
        <v>607</v>
      </c>
      <c r="E266" s="91" t="s">
        <v>789</v>
      </c>
      <c r="F266" s="93"/>
      <c r="G266" s="94">
        <v>3.67</v>
      </c>
      <c r="H266" s="95" t="str">
        <f aca="true" t="shared" si="24" ref="H266:H271">IF(D266="___",D266,G266*D266)</f>
        <v>___</v>
      </c>
      <c r="I266" s="69"/>
      <c r="J266" s="182" t="s">
        <v>1978</v>
      </c>
      <c r="K266" s="183"/>
      <c r="L266" s="183"/>
      <c r="M266" s="183"/>
      <c r="N266" s="183"/>
      <c r="O266" s="183"/>
      <c r="P266" s="183"/>
      <c r="Q266" s="183"/>
    </row>
    <row r="267" spans="1:17" ht="15.75" customHeight="1">
      <c r="A267" s="91" t="s">
        <v>1096</v>
      </c>
      <c r="B267" s="92" t="s">
        <v>1098</v>
      </c>
      <c r="C267" s="103" t="s">
        <v>487</v>
      </c>
      <c r="D267" s="130" t="s">
        <v>607</v>
      </c>
      <c r="E267" s="91" t="s">
        <v>789</v>
      </c>
      <c r="F267" s="93"/>
      <c r="G267" s="94">
        <v>3.67</v>
      </c>
      <c r="H267" s="95" t="str">
        <f t="shared" si="24"/>
        <v>___</v>
      </c>
      <c r="J267" s="91" t="s">
        <v>1178</v>
      </c>
      <c r="K267" s="91" t="s">
        <v>1179</v>
      </c>
      <c r="L267" s="92" t="s">
        <v>91</v>
      </c>
      <c r="M267" s="130" t="s">
        <v>607</v>
      </c>
      <c r="N267" s="91" t="s">
        <v>634</v>
      </c>
      <c r="O267" s="93"/>
      <c r="P267" s="94">
        <v>4.26</v>
      </c>
      <c r="Q267" s="95" t="str">
        <f aca="true" t="shared" si="25" ref="Q267:Q274">IF(M267="___",M267,P267*M267)</f>
        <v>___</v>
      </c>
    </row>
    <row r="268" spans="1:17" ht="15.75" customHeight="1">
      <c r="A268" s="91" t="s">
        <v>1096</v>
      </c>
      <c r="B268" s="92" t="s">
        <v>1100</v>
      </c>
      <c r="C268" s="103" t="s">
        <v>488</v>
      </c>
      <c r="D268" s="130" t="s">
        <v>607</v>
      </c>
      <c r="E268" s="91" t="s">
        <v>789</v>
      </c>
      <c r="F268" s="93"/>
      <c r="G268" s="94">
        <v>3.67</v>
      </c>
      <c r="H268" s="95" t="str">
        <f t="shared" si="24"/>
        <v>___</v>
      </c>
      <c r="J268" s="91" t="s">
        <v>1178</v>
      </c>
      <c r="K268" s="91" t="s">
        <v>1180</v>
      </c>
      <c r="L268" s="92" t="s">
        <v>189</v>
      </c>
      <c r="M268" s="130" t="s">
        <v>607</v>
      </c>
      <c r="N268" s="91" t="s">
        <v>634</v>
      </c>
      <c r="O268" s="93"/>
      <c r="P268" s="94">
        <v>4.26</v>
      </c>
      <c r="Q268" s="95" t="str">
        <f t="shared" si="25"/>
        <v>___</v>
      </c>
    </row>
    <row r="269" spans="1:17" ht="15.75" customHeight="1">
      <c r="A269" s="92" t="s">
        <v>1812</v>
      </c>
      <c r="B269" s="91" t="s">
        <v>1097</v>
      </c>
      <c r="C269" s="92" t="s">
        <v>1809</v>
      </c>
      <c r="D269" s="130" t="s">
        <v>607</v>
      </c>
      <c r="E269" s="91" t="s">
        <v>789</v>
      </c>
      <c r="F269" s="93"/>
      <c r="G269" s="94">
        <v>1.59</v>
      </c>
      <c r="H269" s="95" t="str">
        <f t="shared" si="24"/>
        <v>___</v>
      </c>
      <c r="J269" s="112" t="s">
        <v>1300</v>
      </c>
      <c r="K269" s="102" t="s">
        <v>1301</v>
      </c>
      <c r="L269" s="92" t="s">
        <v>190</v>
      </c>
      <c r="M269" s="130" t="s">
        <v>607</v>
      </c>
      <c r="N269" s="91" t="s">
        <v>634</v>
      </c>
      <c r="O269" s="93"/>
      <c r="P269" s="94">
        <v>6.75</v>
      </c>
      <c r="Q269" s="95" t="str">
        <f t="shared" si="25"/>
        <v>___</v>
      </c>
    </row>
    <row r="270" spans="1:17" ht="17.25" customHeight="1">
      <c r="A270" s="92" t="s">
        <v>1813</v>
      </c>
      <c r="B270" s="91" t="s">
        <v>1113</v>
      </c>
      <c r="C270" s="92" t="s">
        <v>1810</v>
      </c>
      <c r="D270" s="130" t="s">
        <v>607</v>
      </c>
      <c r="E270" s="91" t="s">
        <v>789</v>
      </c>
      <c r="F270" s="93"/>
      <c r="G270" s="94">
        <v>1.59</v>
      </c>
      <c r="H270" s="95" t="str">
        <f t="shared" si="24"/>
        <v>___</v>
      </c>
      <c r="I270" s="69"/>
      <c r="J270" s="91" t="s">
        <v>1181</v>
      </c>
      <c r="K270" s="91" t="s">
        <v>1182</v>
      </c>
      <c r="L270" s="92" t="s">
        <v>191</v>
      </c>
      <c r="M270" s="130" t="s">
        <v>607</v>
      </c>
      <c r="N270" s="91" t="s">
        <v>634</v>
      </c>
      <c r="O270" s="93"/>
      <c r="P270" s="94">
        <v>4.36</v>
      </c>
      <c r="Q270" s="95" t="str">
        <f t="shared" si="25"/>
        <v>___</v>
      </c>
    </row>
    <row r="271" spans="1:17" ht="23.25" customHeight="1">
      <c r="A271" s="92" t="s">
        <v>1814</v>
      </c>
      <c r="B271" s="91" t="s">
        <v>1100</v>
      </c>
      <c r="C271" s="92" t="s">
        <v>1811</v>
      </c>
      <c r="D271" s="130" t="s">
        <v>607</v>
      </c>
      <c r="E271" s="91" t="s">
        <v>789</v>
      </c>
      <c r="F271" s="93"/>
      <c r="G271" s="94">
        <v>1.59</v>
      </c>
      <c r="H271" s="95" t="str">
        <f t="shared" si="24"/>
        <v>___</v>
      </c>
      <c r="I271" s="17"/>
      <c r="J271" s="91" t="s">
        <v>1181</v>
      </c>
      <c r="K271" s="91" t="s">
        <v>1183</v>
      </c>
      <c r="L271" s="92" t="s">
        <v>192</v>
      </c>
      <c r="M271" s="130" t="s">
        <v>607</v>
      </c>
      <c r="N271" s="91" t="s">
        <v>634</v>
      </c>
      <c r="O271" s="93"/>
      <c r="P271" s="94">
        <v>4.06</v>
      </c>
      <c r="Q271" s="95" t="str">
        <f t="shared" si="25"/>
        <v>___</v>
      </c>
    </row>
    <row r="272" spans="1:17" ht="21" customHeight="1">
      <c r="A272" s="186" t="s">
        <v>1075</v>
      </c>
      <c r="B272" s="186"/>
      <c r="C272" s="187"/>
      <c r="D272" s="187"/>
      <c r="E272" s="187"/>
      <c r="F272" s="187"/>
      <c r="G272" s="187"/>
      <c r="H272" s="187"/>
      <c r="J272" s="91" t="s">
        <v>1627</v>
      </c>
      <c r="K272" s="91" t="s">
        <v>1633</v>
      </c>
      <c r="L272" s="92" t="s">
        <v>1634</v>
      </c>
      <c r="M272" s="130" t="s">
        <v>607</v>
      </c>
      <c r="N272" s="91" t="s">
        <v>634</v>
      </c>
      <c r="O272" s="93"/>
      <c r="P272" s="94">
        <v>6.66</v>
      </c>
      <c r="Q272" s="95" t="str">
        <f t="shared" si="25"/>
        <v>___</v>
      </c>
    </row>
    <row r="273" spans="1:17" ht="19.5" customHeight="1">
      <c r="A273" s="184" t="s">
        <v>569</v>
      </c>
      <c r="B273" s="185"/>
      <c r="C273" s="185"/>
      <c r="D273" s="185"/>
      <c r="E273" s="185"/>
      <c r="F273" s="185"/>
      <c r="G273" s="185"/>
      <c r="H273" s="185"/>
      <c r="J273" s="91" t="s">
        <v>1627</v>
      </c>
      <c r="K273" s="91" t="s">
        <v>1632</v>
      </c>
      <c r="L273" s="92" t="s">
        <v>1635</v>
      </c>
      <c r="M273" s="130" t="s">
        <v>607</v>
      </c>
      <c r="N273" s="91" t="s">
        <v>634</v>
      </c>
      <c r="O273" s="93"/>
      <c r="P273" s="94">
        <v>6.66</v>
      </c>
      <c r="Q273" s="95" t="str">
        <f t="shared" si="25"/>
        <v>___</v>
      </c>
    </row>
    <row r="274" spans="1:17" ht="25.5" customHeight="1">
      <c r="A274" s="91" t="s">
        <v>1076</v>
      </c>
      <c r="B274" s="92" t="s">
        <v>1077</v>
      </c>
      <c r="C274" s="92" t="s">
        <v>1348</v>
      </c>
      <c r="D274" s="130" t="s">
        <v>607</v>
      </c>
      <c r="E274" s="91" t="s">
        <v>645</v>
      </c>
      <c r="F274" s="93"/>
      <c r="G274" s="94">
        <v>4.42</v>
      </c>
      <c r="H274" s="95" t="str">
        <f>IF(D274="___",D274,G274*D274)</f>
        <v>___</v>
      </c>
      <c r="J274" s="91" t="s">
        <v>1627</v>
      </c>
      <c r="K274" s="91" t="s">
        <v>1630</v>
      </c>
      <c r="L274" s="92" t="s">
        <v>1631</v>
      </c>
      <c r="M274" s="130" t="s">
        <v>607</v>
      </c>
      <c r="N274" s="91" t="s">
        <v>634</v>
      </c>
      <c r="O274" s="93"/>
      <c r="P274" s="94">
        <v>6.86</v>
      </c>
      <c r="Q274" s="95" t="str">
        <f t="shared" si="25"/>
        <v>___</v>
      </c>
    </row>
    <row r="275" spans="1:17" ht="15.75" customHeight="1">
      <c r="A275" s="91" t="s">
        <v>1833</v>
      </c>
      <c r="B275" s="92" t="s">
        <v>1836</v>
      </c>
      <c r="C275" s="92" t="s">
        <v>1838</v>
      </c>
      <c r="D275" s="130" t="s">
        <v>607</v>
      </c>
      <c r="E275" s="91" t="s">
        <v>634</v>
      </c>
      <c r="F275" s="93"/>
      <c r="G275" s="94">
        <v>3.26</v>
      </c>
      <c r="H275" s="95" t="str">
        <f>IF(D275="___",D275,G275*D275)</f>
        <v>___</v>
      </c>
      <c r="I275" s="69"/>
      <c r="J275" s="91" t="s">
        <v>1627</v>
      </c>
      <c r="K275" s="91" t="s">
        <v>1629</v>
      </c>
      <c r="L275" s="92" t="s">
        <v>1628</v>
      </c>
      <c r="M275" s="131" t="s">
        <v>607</v>
      </c>
      <c r="N275" s="91" t="s">
        <v>634</v>
      </c>
      <c r="O275" s="93"/>
      <c r="P275" s="94">
        <v>6.86</v>
      </c>
      <c r="Q275" s="95" t="str">
        <f>IF(M275="___",M275,P275*M275)</f>
        <v>___</v>
      </c>
    </row>
    <row r="276" spans="1:17" ht="15.75" customHeight="1">
      <c r="A276" s="91" t="s">
        <v>1834</v>
      </c>
      <c r="B276" s="92" t="s">
        <v>1835</v>
      </c>
      <c r="C276" s="92" t="s">
        <v>1837</v>
      </c>
      <c r="D276" s="130" t="s">
        <v>607</v>
      </c>
      <c r="E276" s="91" t="s">
        <v>634</v>
      </c>
      <c r="F276" s="93"/>
      <c r="G276" s="94">
        <v>3.26</v>
      </c>
      <c r="H276" s="95" t="str">
        <f>IF(D276="___",D276,G276*D276)</f>
        <v>___</v>
      </c>
      <c r="J276" s="186" t="s">
        <v>1808</v>
      </c>
      <c r="K276" s="186"/>
      <c r="L276" s="187"/>
      <c r="M276" s="187"/>
      <c r="N276" s="187"/>
      <c r="O276" s="187"/>
      <c r="P276" s="187"/>
      <c r="Q276" s="187"/>
    </row>
    <row r="277" spans="1:17" ht="22.5" customHeight="1">
      <c r="A277" s="91" t="s">
        <v>1078</v>
      </c>
      <c r="B277" s="91" t="s">
        <v>1079</v>
      </c>
      <c r="C277" s="92" t="s">
        <v>341</v>
      </c>
      <c r="D277" s="130" t="s">
        <v>607</v>
      </c>
      <c r="E277" s="91" t="s">
        <v>634</v>
      </c>
      <c r="F277" s="93"/>
      <c r="G277" s="94">
        <v>0.63</v>
      </c>
      <c r="H277" s="95" t="str">
        <f>IF(D277="___",D277,G277*D277)</f>
        <v>___</v>
      </c>
      <c r="J277" s="115" t="s">
        <v>560</v>
      </c>
      <c r="K277" s="116"/>
      <c r="L277" s="129"/>
      <c r="M277" s="116"/>
      <c r="N277" s="116"/>
      <c r="O277" s="116"/>
      <c r="P277" s="116"/>
      <c r="Q277" s="117"/>
    </row>
    <row r="278" spans="1:17" ht="21" customHeight="1">
      <c r="A278" s="182" t="s">
        <v>568</v>
      </c>
      <c r="B278" s="183"/>
      <c r="C278" s="183"/>
      <c r="D278" s="183"/>
      <c r="E278" s="183"/>
      <c r="F278" s="183"/>
      <c r="G278" s="183"/>
      <c r="H278" s="183"/>
      <c r="J278" s="91" t="s">
        <v>1197</v>
      </c>
      <c r="K278" s="91" t="s">
        <v>1621</v>
      </c>
      <c r="L278" s="92" t="s">
        <v>1622</v>
      </c>
      <c r="M278" s="131" t="s">
        <v>607</v>
      </c>
      <c r="N278" s="91" t="s">
        <v>634</v>
      </c>
      <c r="O278" s="93"/>
      <c r="P278" s="94">
        <v>1.95</v>
      </c>
      <c r="Q278" s="95" t="str">
        <f>IF(M278="___",M278,P278*M278)</f>
        <v>___</v>
      </c>
    </row>
    <row r="279" spans="1:17" ht="21" customHeight="1">
      <c r="A279" s="91" t="s">
        <v>1999</v>
      </c>
      <c r="B279" s="91" t="s">
        <v>1816</v>
      </c>
      <c r="C279" s="91" t="s">
        <v>1817</v>
      </c>
      <c r="D279" s="130" t="s">
        <v>607</v>
      </c>
      <c r="E279" s="91" t="s">
        <v>1815</v>
      </c>
      <c r="F279" s="93"/>
      <c r="G279" s="94">
        <v>10.96</v>
      </c>
      <c r="H279" s="95" t="str">
        <f>IF(D279="___",D279,G279*D279)</f>
        <v>___</v>
      </c>
      <c r="I279" s="17"/>
      <c r="J279" s="91" t="s">
        <v>1196</v>
      </c>
      <c r="K279" s="91" t="s">
        <v>869</v>
      </c>
      <c r="L279" s="92" t="s">
        <v>464</v>
      </c>
      <c r="M279" s="130" t="s">
        <v>607</v>
      </c>
      <c r="N279" s="91" t="s">
        <v>634</v>
      </c>
      <c r="O279" s="93"/>
      <c r="P279" s="94">
        <v>5.75</v>
      </c>
      <c r="Q279" s="95" t="str">
        <f>IF(M279="___",M279,P279*M279)</f>
        <v>___</v>
      </c>
    </row>
    <row r="280" spans="1:17" ht="20.25" customHeight="1">
      <c r="A280" s="114" t="s">
        <v>1823</v>
      </c>
      <c r="B280" s="97" t="s">
        <v>1618</v>
      </c>
      <c r="C280" s="120" t="s">
        <v>1818</v>
      </c>
      <c r="D280" s="130" t="s">
        <v>607</v>
      </c>
      <c r="E280" s="91" t="s">
        <v>789</v>
      </c>
      <c r="F280" s="93"/>
      <c r="G280" s="94">
        <v>3.36</v>
      </c>
      <c r="H280" s="95" t="str">
        <f aca="true" t="shared" si="26" ref="H280:H287">IF(D280="___",D280,G280*D280)</f>
        <v>___</v>
      </c>
      <c r="I280" s="17"/>
      <c r="J280" s="91" t="s">
        <v>1197</v>
      </c>
      <c r="K280" s="91" t="s">
        <v>1198</v>
      </c>
      <c r="L280" s="92" t="s">
        <v>6</v>
      </c>
      <c r="M280" s="130" t="s">
        <v>607</v>
      </c>
      <c r="N280" s="91" t="s">
        <v>645</v>
      </c>
      <c r="O280" s="93"/>
      <c r="P280" s="94">
        <v>31.29</v>
      </c>
      <c r="Q280" s="95" t="str">
        <f>IF(M280="___",M280,P280*M280)</f>
        <v>___</v>
      </c>
    </row>
    <row r="281" spans="1:17" ht="25.5" customHeight="1">
      <c r="A281" s="114" t="s">
        <v>1819</v>
      </c>
      <c r="B281" s="97"/>
      <c r="C281" s="120" t="s">
        <v>1820</v>
      </c>
      <c r="D281" s="130" t="s">
        <v>607</v>
      </c>
      <c r="E281" s="91" t="s">
        <v>634</v>
      </c>
      <c r="F281" s="93"/>
      <c r="G281" s="94">
        <v>0.26</v>
      </c>
      <c r="H281" s="95" t="str">
        <f t="shared" si="26"/>
        <v>___</v>
      </c>
      <c r="J281" s="99" t="s">
        <v>559</v>
      </c>
      <c r="K281" s="16"/>
      <c r="M281" s="16"/>
      <c r="N281" s="16"/>
      <c r="O281" s="16"/>
      <c r="P281" s="16"/>
      <c r="Q281" s="16"/>
    </row>
    <row r="282" spans="1:17" ht="21.75" customHeight="1">
      <c r="A282" s="114" t="s">
        <v>1821</v>
      </c>
      <c r="B282" s="97"/>
      <c r="C282" s="120" t="s">
        <v>1822</v>
      </c>
      <c r="D282" s="130" t="s">
        <v>607</v>
      </c>
      <c r="E282" s="91" t="s">
        <v>634</v>
      </c>
      <c r="F282" s="93"/>
      <c r="G282" s="94">
        <v>0.46</v>
      </c>
      <c r="H282" s="95" t="str">
        <f t="shared" si="26"/>
        <v>___</v>
      </c>
      <c r="J282" s="91" t="s">
        <v>1199</v>
      </c>
      <c r="K282" s="91" t="s">
        <v>1201</v>
      </c>
      <c r="L282" s="92" t="s">
        <v>293</v>
      </c>
      <c r="M282" s="130" t="s">
        <v>607</v>
      </c>
      <c r="N282" s="91" t="s">
        <v>634</v>
      </c>
      <c r="O282" s="93"/>
      <c r="P282" s="94">
        <v>2.26</v>
      </c>
      <c r="Q282" s="95" t="str">
        <f aca="true" t="shared" si="27" ref="Q282:Q289">IF(M282="___",M282,P282*M282)</f>
        <v>___</v>
      </c>
    </row>
    <row r="283" spans="1:17" ht="25.5" customHeight="1">
      <c r="A283" s="91" t="s">
        <v>1083</v>
      </c>
      <c r="B283" s="91" t="s">
        <v>1084</v>
      </c>
      <c r="C283" s="92" t="s">
        <v>97</v>
      </c>
      <c r="D283" s="130" t="s">
        <v>607</v>
      </c>
      <c r="E283" s="91" t="s">
        <v>789</v>
      </c>
      <c r="F283" s="93"/>
      <c r="G283" s="94">
        <v>4.06</v>
      </c>
      <c r="H283" s="95" t="str">
        <f t="shared" si="26"/>
        <v>___</v>
      </c>
      <c r="J283" s="91" t="s">
        <v>1199</v>
      </c>
      <c r="K283" s="91" t="s">
        <v>2017</v>
      </c>
      <c r="L283" s="92" t="s">
        <v>2016</v>
      </c>
      <c r="M283" s="130" t="s">
        <v>607</v>
      </c>
      <c r="N283" s="91" t="s">
        <v>634</v>
      </c>
      <c r="O283" s="93"/>
      <c r="P283" s="94">
        <v>1.96</v>
      </c>
      <c r="Q283" s="95" t="str">
        <f t="shared" si="27"/>
        <v>___</v>
      </c>
    </row>
    <row r="284" spans="1:17" ht="25.5" customHeight="1">
      <c r="A284" s="91" t="s">
        <v>1083</v>
      </c>
      <c r="B284" s="91" t="s">
        <v>1085</v>
      </c>
      <c r="C284" s="92" t="s">
        <v>5</v>
      </c>
      <c r="D284" s="130" t="s">
        <v>607</v>
      </c>
      <c r="E284" s="91" t="s">
        <v>789</v>
      </c>
      <c r="F284" s="93"/>
      <c r="G284" s="94">
        <v>4.46</v>
      </c>
      <c r="H284" s="95" t="str">
        <f t="shared" si="26"/>
        <v>___</v>
      </c>
      <c r="I284" s="69"/>
      <c r="J284" s="91" t="s">
        <v>1199</v>
      </c>
      <c r="K284" s="91" t="s">
        <v>1200</v>
      </c>
      <c r="L284" s="92" t="s">
        <v>297</v>
      </c>
      <c r="M284" s="130" t="s">
        <v>607</v>
      </c>
      <c r="N284" s="91" t="s">
        <v>634</v>
      </c>
      <c r="O284" s="93"/>
      <c r="P284" s="94">
        <v>3.56</v>
      </c>
      <c r="Q284" s="95" t="str">
        <f t="shared" si="27"/>
        <v>___</v>
      </c>
    </row>
    <row r="285" spans="1:17" ht="15.75" customHeight="1">
      <c r="A285" s="91" t="s">
        <v>1824</v>
      </c>
      <c r="B285" s="91" t="s">
        <v>1825</v>
      </c>
      <c r="C285" s="92" t="s">
        <v>1826</v>
      </c>
      <c r="D285" s="130" t="s">
        <v>607</v>
      </c>
      <c r="E285" s="91" t="s">
        <v>789</v>
      </c>
      <c r="F285" s="93"/>
      <c r="G285" s="94">
        <v>5.96</v>
      </c>
      <c r="H285" s="95" t="str">
        <f t="shared" si="26"/>
        <v>___</v>
      </c>
      <c r="I285" s="69"/>
      <c r="J285" s="91" t="s">
        <v>1199</v>
      </c>
      <c r="K285" s="91" t="s">
        <v>1200</v>
      </c>
      <c r="L285" s="92" t="s">
        <v>2018</v>
      </c>
      <c r="M285" s="130" t="s">
        <v>607</v>
      </c>
      <c r="N285" s="91" t="s">
        <v>634</v>
      </c>
      <c r="O285" s="93"/>
      <c r="P285" s="94">
        <v>1.96</v>
      </c>
      <c r="Q285" s="95" t="str">
        <f t="shared" si="27"/>
        <v>___</v>
      </c>
    </row>
    <row r="286" spans="1:17" ht="15.75" customHeight="1">
      <c r="A286" s="96" t="s">
        <v>1088</v>
      </c>
      <c r="B286" s="97" t="s">
        <v>1084</v>
      </c>
      <c r="C286" s="121" t="s">
        <v>1450</v>
      </c>
      <c r="D286" s="130" t="s">
        <v>607</v>
      </c>
      <c r="E286" s="100" t="s">
        <v>789</v>
      </c>
      <c r="F286" s="93"/>
      <c r="G286" s="94">
        <v>3.26</v>
      </c>
      <c r="H286" s="95" t="str">
        <f t="shared" si="26"/>
        <v>___</v>
      </c>
      <c r="J286" s="92" t="s">
        <v>1623</v>
      </c>
      <c r="K286" s="91" t="s">
        <v>1624</v>
      </c>
      <c r="L286" s="92" t="s">
        <v>1625</v>
      </c>
      <c r="M286" s="130" t="s">
        <v>607</v>
      </c>
      <c r="N286" s="91" t="s">
        <v>634</v>
      </c>
      <c r="O286" s="93"/>
      <c r="P286" s="94">
        <v>1.76</v>
      </c>
      <c r="Q286" s="95" t="str">
        <f t="shared" si="27"/>
        <v>___</v>
      </c>
    </row>
    <row r="287" spans="1:17" ht="15.75" customHeight="1">
      <c r="A287" s="96" t="s">
        <v>1088</v>
      </c>
      <c r="B287" s="91" t="s">
        <v>1085</v>
      </c>
      <c r="C287" s="121" t="s">
        <v>1451</v>
      </c>
      <c r="D287" s="130" t="s">
        <v>607</v>
      </c>
      <c r="E287" s="100" t="s">
        <v>789</v>
      </c>
      <c r="F287" s="93"/>
      <c r="G287" s="94">
        <v>4.06</v>
      </c>
      <c r="H287" s="95" t="str">
        <f t="shared" si="26"/>
        <v>___</v>
      </c>
      <c r="J287" s="92" t="s">
        <v>1623</v>
      </c>
      <c r="K287" s="91" t="s">
        <v>1325</v>
      </c>
      <c r="L287" s="92" t="s">
        <v>1626</v>
      </c>
      <c r="M287" s="130" t="s">
        <v>607</v>
      </c>
      <c r="N287" s="91" t="s">
        <v>634</v>
      </c>
      <c r="O287" s="93"/>
      <c r="P287" s="94">
        <v>2.26</v>
      </c>
      <c r="Q287" s="95" t="str">
        <f t="shared" si="27"/>
        <v>___</v>
      </c>
    </row>
    <row r="288" spans="1:17" ht="15.75" customHeight="1">
      <c r="A288" s="91" t="s">
        <v>1089</v>
      </c>
      <c r="B288" s="91" t="s">
        <v>1090</v>
      </c>
      <c r="C288" s="92" t="s">
        <v>22</v>
      </c>
      <c r="D288" s="130" t="s">
        <v>607</v>
      </c>
      <c r="E288" s="91" t="s">
        <v>789</v>
      </c>
      <c r="F288" s="93"/>
      <c r="G288" s="94">
        <v>2.76</v>
      </c>
      <c r="H288" s="95" t="str">
        <f>IF(D288="___",D288,G288*D288)</f>
        <v>___</v>
      </c>
      <c r="J288" s="92" t="s">
        <v>1202</v>
      </c>
      <c r="K288" s="91" t="s">
        <v>1325</v>
      </c>
      <c r="L288" s="92" t="s">
        <v>90</v>
      </c>
      <c r="M288" s="130" t="s">
        <v>607</v>
      </c>
      <c r="N288" s="91" t="s">
        <v>634</v>
      </c>
      <c r="O288" s="93"/>
      <c r="P288" s="94">
        <v>3.95</v>
      </c>
      <c r="Q288" s="95" t="str">
        <f t="shared" si="27"/>
        <v>___</v>
      </c>
    </row>
    <row r="289" spans="1:17" ht="14.25" customHeight="1">
      <c r="A289" s="182" t="s">
        <v>567</v>
      </c>
      <c r="B289" s="183"/>
      <c r="C289" s="183"/>
      <c r="D289" s="183"/>
      <c r="E289" s="183"/>
      <c r="F289" s="183"/>
      <c r="G289" s="183"/>
      <c r="H289" s="183"/>
      <c r="J289" s="91" t="s">
        <v>1203</v>
      </c>
      <c r="K289" s="91" t="s">
        <v>1326</v>
      </c>
      <c r="L289" s="92" t="s">
        <v>343</v>
      </c>
      <c r="M289" s="130" t="s">
        <v>607</v>
      </c>
      <c r="N289" s="91" t="s">
        <v>634</v>
      </c>
      <c r="O289" s="93"/>
      <c r="P289" s="94">
        <v>9.85</v>
      </c>
      <c r="Q289" s="95" t="str">
        <f t="shared" si="27"/>
        <v>___</v>
      </c>
    </row>
    <row r="290" spans="1:17" ht="12.75" customHeight="1">
      <c r="A290" s="96" t="s">
        <v>1481</v>
      </c>
      <c r="B290" s="97" t="s">
        <v>1480</v>
      </c>
      <c r="C290" s="92" t="s">
        <v>1479</v>
      </c>
      <c r="D290" s="130" t="s">
        <v>607</v>
      </c>
      <c r="E290" s="91" t="s">
        <v>634</v>
      </c>
      <c r="F290" s="93"/>
      <c r="G290" s="94">
        <v>0.66</v>
      </c>
      <c r="H290" s="95" t="str">
        <f>IF(D290="___",D290,G290*D290)</f>
        <v>___</v>
      </c>
      <c r="J290" s="99" t="s">
        <v>558</v>
      </c>
      <c r="K290" s="16"/>
      <c r="L290" s="127"/>
      <c r="M290" s="16"/>
      <c r="N290" s="16"/>
      <c r="O290" s="16"/>
      <c r="P290" s="16"/>
      <c r="Q290" s="16"/>
    </row>
    <row r="291" spans="1:17" ht="12.75" customHeight="1">
      <c r="A291" s="202" t="s">
        <v>1827</v>
      </c>
      <c r="B291" s="201"/>
      <c r="C291" s="92" t="s">
        <v>21</v>
      </c>
      <c r="D291" s="130" t="s">
        <v>607</v>
      </c>
      <c r="E291" s="91" t="s">
        <v>634</v>
      </c>
      <c r="F291" s="93"/>
      <c r="G291" s="94">
        <v>14.96</v>
      </c>
      <c r="H291" s="95" t="str">
        <f aca="true" t="shared" si="28" ref="H291:H298">IF(D291="___",D291,G291*D291)</f>
        <v>___</v>
      </c>
      <c r="J291" s="91" t="s">
        <v>1601</v>
      </c>
      <c r="K291" s="91" t="s">
        <v>1602</v>
      </c>
      <c r="L291" s="92" t="s">
        <v>1603</v>
      </c>
      <c r="M291" s="131" t="s">
        <v>607</v>
      </c>
      <c r="N291" s="91" t="s">
        <v>645</v>
      </c>
      <c r="O291" s="93"/>
      <c r="P291" s="94">
        <v>1.46</v>
      </c>
      <c r="Q291" s="95" t="str">
        <f aca="true" t="shared" si="29" ref="Q291:Q301">IF(M291="___",M291,P291*M291)</f>
        <v>___</v>
      </c>
    </row>
    <row r="292" spans="1:17" ht="13.5" customHeight="1">
      <c r="A292" s="91" t="s">
        <v>1828</v>
      </c>
      <c r="B292" s="91" t="s">
        <v>1830</v>
      </c>
      <c r="C292" s="92" t="s">
        <v>1829</v>
      </c>
      <c r="D292" s="130" t="s">
        <v>607</v>
      </c>
      <c r="E292" s="91" t="s">
        <v>634</v>
      </c>
      <c r="F292" s="93"/>
      <c r="G292" s="94">
        <v>11.96</v>
      </c>
      <c r="H292" s="95" t="str">
        <f t="shared" si="28"/>
        <v>___</v>
      </c>
      <c r="I292" s="17"/>
      <c r="J292" s="91" t="s">
        <v>1604</v>
      </c>
      <c r="K292" s="91" t="s">
        <v>1602</v>
      </c>
      <c r="L292" s="92" t="s">
        <v>1605</v>
      </c>
      <c r="M292" s="131" t="s">
        <v>607</v>
      </c>
      <c r="N292" s="91" t="s">
        <v>645</v>
      </c>
      <c r="O292" s="93"/>
      <c r="P292" s="94">
        <v>1.46</v>
      </c>
      <c r="Q292" s="95" t="str">
        <f t="shared" si="29"/>
        <v>___</v>
      </c>
    </row>
    <row r="293" spans="1:17" ht="14.25" customHeight="1">
      <c r="A293" s="91" t="s">
        <v>2021</v>
      </c>
      <c r="B293" s="91"/>
      <c r="C293" s="92" t="s">
        <v>2022</v>
      </c>
      <c r="D293" s="130" t="s">
        <v>607</v>
      </c>
      <c r="E293" s="91" t="s">
        <v>634</v>
      </c>
      <c r="F293" s="93"/>
      <c r="G293" s="94">
        <v>16.96</v>
      </c>
      <c r="H293" s="95" t="str">
        <f t="shared" si="28"/>
        <v>___</v>
      </c>
      <c r="J293" s="91" t="s">
        <v>1606</v>
      </c>
      <c r="K293" s="91" t="s">
        <v>1607</v>
      </c>
      <c r="L293" s="92" t="s">
        <v>1608</v>
      </c>
      <c r="M293" s="131" t="s">
        <v>607</v>
      </c>
      <c r="N293" s="91" t="s">
        <v>645</v>
      </c>
      <c r="O293" s="93"/>
      <c r="P293" s="94">
        <v>2.26</v>
      </c>
      <c r="Q293" s="95" t="str">
        <f t="shared" si="29"/>
        <v>___</v>
      </c>
    </row>
    <row r="294" spans="1:17" ht="16.5" customHeight="1">
      <c r="A294" s="91" t="s">
        <v>1831</v>
      </c>
      <c r="B294" s="128"/>
      <c r="C294" s="92" t="s">
        <v>7</v>
      </c>
      <c r="D294" s="130" t="s">
        <v>607</v>
      </c>
      <c r="E294" s="91" t="s">
        <v>634</v>
      </c>
      <c r="F294" s="93"/>
      <c r="G294" s="94">
        <v>39.96</v>
      </c>
      <c r="H294" s="95" t="str">
        <f t="shared" si="28"/>
        <v>___</v>
      </c>
      <c r="J294" s="91" t="s">
        <v>1612</v>
      </c>
      <c r="K294" s="91" t="s">
        <v>1610</v>
      </c>
      <c r="L294" s="92" t="s">
        <v>1611</v>
      </c>
      <c r="M294" s="131" t="s">
        <v>607</v>
      </c>
      <c r="N294" s="91" t="s">
        <v>645</v>
      </c>
      <c r="O294" s="93"/>
      <c r="P294" s="94">
        <v>1.56</v>
      </c>
      <c r="Q294" s="95" t="str">
        <f t="shared" si="29"/>
        <v>___</v>
      </c>
    </row>
    <row r="295" spans="1:17" ht="15.75" customHeight="1">
      <c r="A295" s="91" t="s">
        <v>1957</v>
      </c>
      <c r="B295" s="91" t="s">
        <v>1591</v>
      </c>
      <c r="C295" s="92" t="s">
        <v>1956</v>
      </c>
      <c r="D295" s="130" t="s">
        <v>607</v>
      </c>
      <c r="E295" s="91" t="s">
        <v>634</v>
      </c>
      <c r="F295" s="93"/>
      <c r="G295" s="94">
        <v>20.96</v>
      </c>
      <c r="H295" s="95" t="str">
        <f t="shared" si="28"/>
        <v>___</v>
      </c>
      <c r="J295" s="91" t="s">
        <v>1609</v>
      </c>
      <c r="K295" s="91" t="s">
        <v>1610</v>
      </c>
      <c r="L295" s="92" t="s">
        <v>1613</v>
      </c>
      <c r="M295" s="131" t="s">
        <v>607</v>
      </c>
      <c r="N295" s="91" t="s">
        <v>645</v>
      </c>
      <c r="O295" s="93"/>
      <c r="P295" s="94">
        <v>1.56</v>
      </c>
      <c r="Q295" s="95" t="str">
        <f t="shared" si="29"/>
        <v>___</v>
      </c>
    </row>
    <row r="296" spans="1:17" ht="15" customHeight="1">
      <c r="A296" s="91" t="s">
        <v>1957</v>
      </c>
      <c r="B296" s="91" t="s">
        <v>1958</v>
      </c>
      <c r="C296" s="92" t="s">
        <v>306</v>
      </c>
      <c r="D296" s="130" t="s">
        <v>607</v>
      </c>
      <c r="E296" s="91" t="s">
        <v>634</v>
      </c>
      <c r="F296" s="93"/>
      <c r="G296" s="94">
        <v>20.96</v>
      </c>
      <c r="H296" s="95" t="str">
        <f t="shared" si="28"/>
        <v>___</v>
      </c>
      <c r="I296" s="69"/>
      <c r="J296" s="91" t="s">
        <v>1614</v>
      </c>
      <c r="K296" s="91" t="s">
        <v>1610</v>
      </c>
      <c r="L296" s="92" t="s">
        <v>1615</v>
      </c>
      <c r="M296" s="131" t="s">
        <v>607</v>
      </c>
      <c r="N296" s="91" t="s">
        <v>645</v>
      </c>
      <c r="O296" s="93"/>
      <c r="P296" s="94">
        <v>1.56</v>
      </c>
      <c r="Q296" s="95" t="str">
        <f t="shared" si="29"/>
        <v>___</v>
      </c>
    </row>
    <row r="297" spans="1:17" ht="15.75" customHeight="1">
      <c r="A297" s="91" t="s">
        <v>1094</v>
      </c>
      <c r="B297" s="91"/>
      <c r="C297" s="92" t="s">
        <v>409</v>
      </c>
      <c r="D297" s="130" t="s">
        <v>607</v>
      </c>
      <c r="E297" s="91" t="s">
        <v>634</v>
      </c>
      <c r="F297" s="93"/>
      <c r="G297" s="94">
        <v>0.96</v>
      </c>
      <c r="H297" s="95" t="str">
        <f t="shared" si="28"/>
        <v>___</v>
      </c>
      <c r="I297" s="17"/>
      <c r="J297" s="91" t="s">
        <v>1617</v>
      </c>
      <c r="K297" s="91" t="s">
        <v>1610</v>
      </c>
      <c r="L297" s="92" t="s">
        <v>1616</v>
      </c>
      <c r="M297" s="131" t="s">
        <v>607</v>
      </c>
      <c r="N297" s="91" t="s">
        <v>645</v>
      </c>
      <c r="O297" s="93"/>
      <c r="P297" s="94">
        <v>1.76</v>
      </c>
      <c r="Q297" s="95" t="str">
        <f t="shared" si="29"/>
        <v>___</v>
      </c>
    </row>
    <row r="298" spans="1:17" ht="15.75" customHeight="1">
      <c r="A298" s="91" t="s">
        <v>1262</v>
      </c>
      <c r="B298" s="91" t="s">
        <v>1263</v>
      </c>
      <c r="C298" s="92" t="s">
        <v>484</v>
      </c>
      <c r="D298" s="130" t="s">
        <v>607</v>
      </c>
      <c r="E298" s="91" t="s">
        <v>634</v>
      </c>
      <c r="F298" s="93"/>
      <c r="G298" s="94">
        <v>0.76</v>
      </c>
      <c r="H298" s="95" t="str">
        <f t="shared" si="28"/>
        <v>___</v>
      </c>
      <c r="J298" s="91" t="s">
        <v>1614</v>
      </c>
      <c r="K298" s="91" t="s">
        <v>1618</v>
      </c>
      <c r="L298" s="92" t="s">
        <v>1619</v>
      </c>
      <c r="M298" s="131" t="s">
        <v>607</v>
      </c>
      <c r="N298" s="91" t="s">
        <v>645</v>
      </c>
      <c r="O298" s="93"/>
      <c r="P298" s="94">
        <v>5.96</v>
      </c>
      <c r="Q298" s="95" t="str">
        <f t="shared" si="29"/>
        <v>___</v>
      </c>
    </row>
    <row r="299" spans="1:17" ht="15.75" customHeight="1">
      <c r="A299" s="92"/>
      <c r="B299" s="91"/>
      <c r="C299" s="92"/>
      <c r="D299" s="130"/>
      <c r="E299" s="91"/>
      <c r="F299" s="93"/>
      <c r="G299" s="94"/>
      <c r="H299" s="95"/>
      <c r="J299" s="91" t="s">
        <v>1609</v>
      </c>
      <c r="K299" s="91" t="s">
        <v>1618</v>
      </c>
      <c r="L299" s="92" t="s">
        <v>1620</v>
      </c>
      <c r="M299" s="131" t="s">
        <v>607</v>
      </c>
      <c r="N299" s="91" t="s">
        <v>645</v>
      </c>
      <c r="O299" s="93"/>
      <c r="P299" s="94">
        <v>5.96</v>
      </c>
      <c r="Q299" s="95" t="str">
        <f t="shared" si="29"/>
        <v>___</v>
      </c>
    </row>
    <row r="300" spans="1:17" ht="15.75" customHeight="1">
      <c r="A300" s="186" t="s">
        <v>1114</v>
      </c>
      <c r="B300" s="186"/>
      <c r="C300" s="187"/>
      <c r="D300" s="187"/>
      <c r="E300" s="187"/>
      <c r="F300" s="187"/>
      <c r="G300" s="187"/>
      <c r="H300" s="187"/>
      <c r="J300" s="102" t="s">
        <v>1205</v>
      </c>
      <c r="K300" s="91" t="s">
        <v>691</v>
      </c>
      <c r="L300" s="92" t="s">
        <v>88</v>
      </c>
      <c r="M300" s="130" t="s">
        <v>607</v>
      </c>
      <c r="N300" s="91" t="s">
        <v>634</v>
      </c>
      <c r="O300" s="93"/>
      <c r="P300" s="94">
        <v>1.76</v>
      </c>
      <c r="Q300" s="95" t="str">
        <f t="shared" si="29"/>
        <v>___</v>
      </c>
    </row>
    <row r="301" spans="1:17" ht="15.75" customHeight="1">
      <c r="A301" s="184" t="s">
        <v>1115</v>
      </c>
      <c r="B301" s="185"/>
      <c r="C301" s="185"/>
      <c r="D301" s="185"/>
      <c r="E301" s="185"/>
      <c r="F301" s="185"/>
      <c r="G301" s="185"/>
      <c r="H301" s="185"/>
      <c r="J301" s="102" t="s">
        <v>1204</v>
      </c>
      <c r="K301" s="91" t="s">
        <v>1206</v>
      </c>
      <c r="L301" s="92" t="s">
        <v>89</v>
      </c>
      <c r="M301" s="130" t="s">
        <v>607</v>
      </c>
      <c r="N301" s="91" t="s">
        <v>645</v>
      </c>
      <c r="O301" s="93"/>
      <c r="P301" s="94">
        <v>1.95</v>
      </c>
      <c r="Q301" s="95" t="str">
        <f t="shared" si="29"/>
        <v>___</v>
      </c>
    </row>
    <row r="302" spans="1:17" ht="20.25" customHeight="1">
      <c r="A302" s="91" t="s">
        <v>1116</v>
      </c>
      <c r="B302" s="97" t="s">
        <v>1870</v>
      </c>
      <c r="C302" s="92" t="s">
        <v>1873</v>
      </c>
      <c r="D302" s="130" t="s">
        <v>607</v>
      </c>
      <c r="E302" s="91" t="s">
        <v>1118</v>
      </c>
      <c r="F302" s="93"/>
      <c r="G302" s="94">
        <v>23.96</v>
      </c>
      <c r="H302" s="95" t="str">
        <f>IF(D302="___",D302,G302*D302)</f>
        <v>___</v>
      </c>
      <c r="J302" s="102" t="s">
        <v>1207</v>
      </c>
      <c r="K302" s="91" t="s">
        <v>1025</v>
      </c>
      <c r="L302" s="92" t="s">
        <v>342</v>
      </c>
      <c r="M302" s="130" t="s">
        <v>607</v>
      </c>
      <c r="N302" s="91" t="s">
        <v>645</v>
      </c>
      <c r="O302" s="93"/>
      <c r="P302" s="94">
        <v>6.79</v>
      </c>
      <c r="Q302" s="95" t="s">
        <v>607</v>
      </c>
    </row>
    <row r="303" spans="1:17" ht="20.25" customHeight="1">
      <c r="A303" s="91" t="s">
        <v>1871</v>
      </c>
      <c r="B303" s="97" t="s">
        <v>1870</v>
      </c>
      <c r="C303" s="92" t="s">
        <v>1872</v>
      </c>
      <c r="D303" s="130" t="s">
        <v>607</v>
      </c>
      <c r="E303" s="91" t="s">
        <v>1118</v>
      </c>
      <c r="F303" s="93"/>
      <c r="G303" s="94">
        <v>35.96</v>
      </c>
      <c r="H303" s="95" t="str">
        <f aca="true" t="shared" si="30" ref="H303:H311">IF(D303="___",D303,G303*D303)</f>
        <v>___</v>
      </c>
      <c r="J303" s="102" t="s">
        <v>1204</v>
      </c>
      <c r="K303" s="100" t="s">
        <v>1302</v>
      </c>
      <c r="L303" s="92" t="s">
        <v>118</v>
      </c>
      <c r="M303" s="130" t="s">
        <v>607</v>
      </c>
      <c r="N303" s="91" t="s">
        <v>645</v>
      </c>
      <c r="O303" s="93"/>
      <c r="P303" s="94">
        <v>24.16</v>
      </c>
      <c r="Q303" s="95" t="str">
        <f>IF(M303="___",M303,P303*M303)</f>
        <v>___</v>
      </c>
    </row>
    <row r="304" spans="1:17" ht="20.25" customHeight="1">
      <c r="A304" s="97" t="s">
        <v>1453</v>
      </c>
      <c r="B304" s="97" t="s">
        <v>1870</v>
      </c>
      <c r="C304" s="121" t="s">
        <v>1874</v>
      </c>
      <c r="D304" s="130" t="s">
        <v>607</v>
      </c>
      <c r="E304" s="91" t="s">
        <v>1118</v>
      </c>
      <c r="F304" s="93"/>
      <c r="G304" s="94">
        <v>36.96</v>
      </c>
      <c r="H304" s="95" t="str">
        <f t="shared" si="30"/>
        <v>___</v>
      </c>
      <c r="J304" s="102" t="s">
        <v>1208</v>
      </c>
      <c r="K304" s="91" t="s">
        <v>1206</v>
      </c>
      <c r="L304" s="92" t="s">
        <v>119</v>
      </c>
      <c r="M304" s="130" t="s">
        <v>607</v>
      </c>
      <c r="N304" s="91" t="s">
        <v>645</v>
      </c>
      <c r="O304" s="93"/>
      <c r="P304" s="94">
        <v>6.79</v>
      </c>
      <c r="Q304" s="95" t="str">
        <f>IF(M304="___",M304,P304*M304)</f>
        <v>___</v>
      </c>
    </row>
    <row r="305" spans="1:17" ht="14.25" customHeight="1">
      <c r="A305" s="92" t="s">
        <v>1122</v>
      </c>
      <c r="B305" s="97" t="s">
        <v>1870</v>
      </c>
      <c r="C305" s="92" t="s">
        <v>1875</v>
      </c>
      <c r="D305" s="130" t="s">
        <v>607</v>
      </c>
      <c r="E305" s="91" t="s">
        <v>1118</v>
      </c>
      <c r="F305" s="93"/>
      <c r="G305" s="94">
        <v>36.96</v>
      </c>
      <c r="H305" s="95" t="str">
        <f t="shared" si="30"/>
        <v>___</v>
      </c>
      <c r="I305" s="16"/>
      <c r="J305" s="102" t="s">
        <v>1208</v>
      </c>
      <c r="K305" s="91" t="s">
        <v>908</v>
      </c>
      <c r="L305" s="92" t="s">
        <v>344</v>
      </c>
      <c r="M305" s="130" t="s">
        <v>607</v>
      </c>
      <c r="N305" s="91" t="s">
        <v>645</v>
      </c>
      <c r="O305" s="93"/>
      <c r="P305" s="94">
        <v>7.35</v>
      </c>
      <c r="Q305" s="95" t="str">
        <f>IF(M305="___",M305,P305*M305)</f>
        <v>___</v>
      </c>
    </row>
    <row r="306" spans="1:17" ht="15" customHeight="1">
      <c r="A306" s="91" t="s">
        <v>1123</v>
      </c>
      <c r="B306" s="97" t="s">
        <v>1870</v>
      </c>
      <c r="C306" s="92" t="s">
        <v>1876</v>
      </c>
      <c r="D306" s="130" t="s">
        <v>607</v>
      </c>
      <c r="E306" s="91" t="s">
        <v>1118</v>
      </c>
      <c r="F306" s="93"/>
      <c r="G306" s="94">
        <v>36.96</v>
      </c>
      <c r="H306" s="95" t="str">
        <f t="shared" si="30"/>
        <v>___</v>
      </c>
      <c r="J306" s="186" t="s">
        <v>1212</v>
      </c>
      <c r="K306" s="186"/>
      <c r="L306" s="187"/>
      <c r="M306" s="187"/>
      <c r="N306" s="187"/>
      <c r="O306" s="187"/>
      <c r="P306" s="187"/>
      <c r="Q306" s="187"/>
    </row>
    <row r="307" spans="1:17" ht="15.75" customHeight="1">
      <c r="A307" s="91" t="s">
        <v>1124</v>
      </c>
      <c r="B307" s="97" t="s">
        <v>1870</v>
      </c>
      <c r="C307" s="92" t="s">
        <v>1877</v>
      </c>
      <c r="D307" s="130" t="s">
        <v>607</v>
      </c>
      <c r="E307" s="91" t="s">
        <v>1118</v>
      </c>
      <c r="F307" s="93"/>
      <c r="G307" s="94">
        <v>36.96</v>
      </c>
      <c r="H307" s="95" t="str">
        <f t="shared" si="30"/>
        <v>___</v>
      </c>
      <c r="J307" s="23" t="s">
        <v>587</v>
      </c>
      <c r="K307" s="23" t="s">
        <v>523</v>
      </c>
      <c r="L307" s="23" t="s">
        <v>588</v>
      </c>
      <c r="M307" s="203" t="s">
        <v>522</v>
      </c>
      <c r="N307" s="204"/>
      <c r="O307" s="24"/>
      <c r="P307" s="25" t="s">
        <v>524</v>
      </c>
      <c r="Q307" s="65" t="s">
        <v>525</v>
      </c>
    </row>
    <row r="308" spans="1:17" ht="15.75" customHeight="1">
      <c r="A308" s="92" t="s">
        <v>1125</v>
      </c>
      <c r="B308" s="97" t="s">
        <v>1870</v>
      </c>
      <c r="C308" s="92" t="s">
        <v>1878</v>
      </c>
      <c r="D308" s="130" t="s">
        <v>607</v>
      </c>
      <c r="E308" s="91" t="s">
        <v>1118</v>
      </c>
      <c r="F308" s="93"/>
      <c r="G308" s="94">
        <v>36.96</v>
      </c>
      <c r="H308" s="95" t="str">
        <f t="shared" si="30"/>
        <v>___</v>
      </c>
      <c r="J308" s="72"/>
      <c r="K308" s="26"/>
      <c r="L308" s="27"/>
      <c r="M308" s="21" t="s">
        <v>607</v>
      </c>
      <c r="N308" s="26"/>
      <c r="O308" s="28"/>
      <c r="P308" s="29"/>
      <c r="Q308" s="66" t="str">
        <f>IF(M308="___",M308,P308*M308)</f>
        <v>___</v>
      </c>
    </row>
    <row r="309" spans="1:17" ht="20.25" customHeight="1">
      <c r="A309" s="91" t="s">
        <v>1126</v>
      </c>
      <c r="B309" s="97" t="s">
        <v>1870</v>
      </c>
      <c r="C309" s="92" t="s">
        <v>1879</v>
      </c>
      <c r="D309" s="130" t="s">
        <v>607</v>
      </c>
      <c r="E309" s="91" t="s">
        <v>1118</v>
      </c>
      <c r="F309" s="93"/>
      <c r="G309" s="94">
        <v>36.96</v>
      </c>
      <c r="H309" s="95" t="str">
        <f t="shared" si="30"/>
        <v>___</v>
      </c>
      <c r="J309" s="72"/>
      <c r="K309" s="26"/>
      <c r="L309" s="27"/>
      <c r="M309" s="21" t="s">
        <v>607</v>
      </c>
      <c r="N309" s="26"/>
      <c r="O309" s="28"/>
      <c r="P309" s="29"/>
      <c r="Q309" s="66" t="str">
        <f>IF(M309="___",M309,P309*M309)</f>
        <v>___</v>
      </c>
    </row>
    <row r="310" spans="1:17" ht="20.25" customHeight="1">
      <c r="A310" s="91" t="s">
        <v>1127</v>
      </c>
      <c r="B310" s="97" t="s">
        <v>1870</v>
      </c>
      <c r="C310" s="92" t="s">
        <v>1880</v>
      </c>
      <c r="D310" s="130" t="s">
        <v>607</v>
      </c>
      <c r="E310" s="91" t="s">
        <v>1118</v>
      </c>
      <c r="F310" s="93"/>
      <c r="G310" s="94">
        <v>36.96</v>
      </c>
      <c r="H310" s="95" t="str">
        <f t="shared" si="30"/>
        <v>___</v>
      </c>
      <c r="J310" s="72"/>
      <c r="K310" s="26"/>
      <c r="L310" s="27"/>
      <c r="M310" s="21" t="s">
        <v>607</v>
      </c>
      <c r="N310" s="26"/>
      <c r="O310" s="28"/>
      <c r="P310" s="29"/>
      <c r="Q310" s="66" t="str">
        <f>IF(M310="___",M310,P310*M310)</f>
        <v>___</v>
      </c>
    </row>
    <row r="311" spans="1:17" ht="20.25" customHeight="1">
      <c r="A311" s="91" t="s">
        <v>1128</v>
      </c>
      <c r="B311" s="97" t="s">
        <v>1870</v>
      </c>
      <c r="C311" s="92" t="s">
        <v>1881</v>
      </c>
      <c r="D311" s="130" t="s">
        <v>607</v>
      </c>
      <c r="E311" s="91" t="s">
        <v>1118</v>
      </c>
      <c r="F311" s="93"/>
      <c r="G311" s="94">
        <v>36.96</v>
      </c>
      <c r="H311" s="95" t="str">
        <f t="shared" si="30"/>
        <v>___</v>
      </c>
      <c r="J311" s="72"/>
      <c r="K311" s="26"/>
      <c r="L311" s="27"/>
      <c r="M311" s="21" t="s">
        <v>607</v>
      </c>
      <c r="N311" s="26"/>
      <c r="O311" s="28"/>
      <c r="P311" s="29"/>
      <c r="Q311" s="66" t="str">
        <f>IF(M311="___",M311,P311*M311)</f>
        <v>___</v>
      </c>
    </row>
    <row r="312" spans="1:17" ht="22.5" customHeight="1">
      <c r="A312" s="182" t="s">
        <v>566</v>
      </c>
      <c r="B312" s="183"/>
      <c r="C312" s="183"/>
      <c r="D312" s="183"/>
      <c r="E312" s="183"/>
      <c r="F312" s="183"/>
      <c r="G312" s="183"/>
      <c r="H312" s="183"/>
      <c r="J312" s="14"/>
      <c r="K312" s="14"/>
      <c r="L312" s="146"/>
      <c r="M312" s="20"/>
      <c r="Q312" s="147"/>
    </row>
    <row r="313" spans="1:17" ht="21" customHeight="1">
      <c r="A313" s="91" t="s">
        <v>1129</v>
      </c>
      <c r="B313" s="91" t="s">
        <v>1130</v>
      </c>
      <c r="C313" s="92" t="s">
        <v>319</v>
      </c>
      <c r="D313" s="130" t="s">
        <v>607</v>
      </c>
      <c r="E313" s="91" t="s">
        <v>634</v>
      </c>
      <c r="F313" s="93"/>
      <c r="G313" s="94">
        <v>3.79</v>
      </c>
      <c r="H313" s="95" t="str">
        <f>IF(D313="___",D313,G313*D313)</f>
        <v>___</v>
      </c>
      <c r="J313" s="14"/>
      <c r="K313" s="14"/>
      <c r="L313" s="146"/>
      <c r="M313" s="20"/>
      <c r="Q313" s="147"/>
    </row>
    <row r="314" spans="1:17" ht="22.5" customHeight="1">
      <c r="A314" s="91" t="s">
        <v>1131</v>
      </c>
      <c r="B314" s="91" t="s">
        <v>1130</v>
      </c>
      <c r="C314" s="92" t="s">
        <v>320</v>
      </c>
      <c r="D314" s="130" t="s">
        <v>607</v>
      </c>
      <c r="E314" s="91" t="s">
        <v>634</v>
      </c>
      <c r="F314" s="93"/>
      <c r="G314" s="94">
        <v>3.99</v>
      </c>
      <c r="H314" s="95" t="str">
        <f>IF(D314="___",D314,G314*D314)</f>
        <v>___</v>
      </c>
      <c r="J314" s="14"/>
      <c r="K314" s="14"/>
      <c r="L314" s="146"/>
      <c r="M314" s="20"/>
      <c r="Q314" s="147"/>
    </row>
    <row r="315" spans="1:9" ht="15.75" customHeight="1" thickBot="1">
      <c r="A315" s="91" t="s">
        <v>1129</v>
      </c>
      <c r="B315" s="91" t="s">
        <v>1884</v>
      </c>
      <c r="C315" s="92" t="s">
        <v>1882</v>
      </c>
      <c r="D315" s="130" t="s">
        <v>607</v>
      </c>
      <c r="E315" s="91" t="s">
        <v>1118</v>
      </c>
      <c r="F315" s="93" t="s">
        <v>1883</v>
      </c>
      <c r="G315" s="94">
        <v>76.76</v>
      </c>
      <c r="H315" s="95" t="str">
        <f>IF(D315="___",D315,G315*D315)</f>
        <v>___</v>
      </c>
      <c r="I315" s="17"/>
    </row>
    <row r="316" spans="1:11" ht="15.75" customHeight="1" thickBot="1">
      <c r="A316" s="113" t="s">
        <v>1886</v>
      </c>
      <c r="B316" s="91" t="s">
        <v>1884</v>
      </c>
      <c r="C316" s="92" t="s">
        <v>1885</v>
      </c>
      <c r="D316" s="130" t="s">
        <v>1641</v>
      </c>
      <c r="E316" s="91" t="s">
        <v>1118</v>
      </c>
      <c r="F316" s="93"/>
      <c r="G316" s="94">
        <v>88.86</v>
      </c>
      <c r="H316" s="95" t="s">
        <v>607</v>
      </c>
      <c r="I316" s="69"/>
      <c r="J316" s="73" t="s">
        <v>525</v>
      </c>
      <c r="K316" s="74">
        <f>SUM(H:H)+SUM(Q:Q)</f>
        <v>0</v>
      </c>
    </row>
    <row r="317" spans="1:8" ht="15.75" customHeight="1">
      <c r="A317" s="14"/>
      <c r="C317" s="1"/>
      <c r="D317" s="13"/>
      <c r="E317" s="14"/>
      <c r="F317" s="14"/>
      <c r="G317" s="20"/>
      <c r="H317" s="22"/>
    </row>
    <row r="318" spans="1:8" ht="15.75" customHeight="1">
      <c r="A318" s="14"/>
      <c r="C318" s="1"/>
      <c r="D318" s="13"/>
      <c r="E318" s="14"/>
      <c r="F318" s="14"/>
      <c r="G318" s="20"/>
      <c r="H318" s="22"/>
    </row>
    <row r="319" ht="21.75" customHeight="1"/>
    <row r="320" ht="21" customHeight="1"/>
    <row r="321" ht="23.25" customHeight="1"/>
    <row r="322" spans="12:17" ht="23.25" customHeight="1">
      <c r="L322" s="1"/>
      <c r="M322" s="1"/>
      <c r="N322" s="1"/>
      <c r="O322" s="1"/>
      <c r="P322" s="1"/>
      <c r="Q322" s="1"/>
    </row>
    <row r="323" spans="12:17" ht="16.5" customHeight="1">
      <c r="L323" s="1"/>
      <c r="M323" s="1"/>
      <c r="N323" s="1"/>
      <c r="O323" s="1"/>
      <c r="P323" s="1"/>
      <c r="Q323" s="1"/>
    </row>
    <row r="324" spans="12:17" ht="15.75" customHeight="1">
      <c r="L324" s="1"/>
      <c r="M324" s="1"/>
      <c r="N324" s="1"/>
      <c r="O324" s="1"/>
      <c r="P324" s="1"/>
      <c r="Q324" s="1"/>
    </row>
    <row r="325" spans="12:17" ht="22.5" customHeight="1">
      <c r="L325" s="1"/>
      <c r="M325" s="1"/>
      <c r="N325" s="1"/>
      <c r="O325" s="1"/>
      <c r="P325" s="1"/>
      <c r="Q325" s="1"/>
    </row>
    <row r="326" spans="12:17" ht="15.75" customHeight="1">
      <c r="L326" s="1"/>
      <c r="M326" s="1"/>
      <c r="N326" s="1"/>
      <c r="O326" s="1"/>
      <c r="P326" s="1"/>
      <c r="Q326" s="1"/>
    </row>
    <row r="327" spans="12:17" ht="15.75" customHeight="1">
      <c r="L327" s="1"/>
      <c r="M327" s="1"/>
      <c r="N327" s="1"/>
      <c r="O327" s="1"/>
      <c r="P327" s="1"/>
      <c r="Q327" s="1"/>
    </row>
    <row r="328" spans="8:17" ht="15.75" customHeight="1">
      <c r="H328" s="1"/>
      <c r="I328" s="1"/>
      <c r="L328" s="1"/>
      <c r="M328" s="1"/>
      <c r="N328" s="1"/>
      <c r="O328" s="1"/>
      <c r="P328" s="1"/>
      <c r="Q328" s="1"/>
    </row>
    <row r="329" spans="12:17" ht="15.75" customHeight="1">
      <c r="L329" s="1"/>
      <c r="M329" s="1"/>
      <c r="N329" s="1"/>
      <c r="O329" s="1"/>
      <c r="P329" s="1"/>
      <c r="Q329" s="1"/>
    </row>
    <row r="330" ht="15.75" customHeight="1">
      <c r="Q330" s="1"/>
    </row>
    <row r="342" ht="20.25" customHeight="1"/>
    <row r="343" ht="21" customHeight="1"/>
    <row r="344" ht="21" customHeight="1"/>
    <row r="345" ht="21" customHeight="1"/>
    <row r="346" ht="21.75" customHeight="1"/>
    <row r="347" ht="20.25" customHeight="1"/>
    <row r="348" ht="20.25" customHeight="1"/>
    <row r="349" ht="21" customHeight="1"/>
    <row r="358" ht="19.5" customHeight="1"/>
    <row r="359" ht="20.25" customHeight="1"/>
    <row r="366" ht="21.75" customHeight="1"/>
    <row r="367" ht="19.5" customHeight="1"/>
    <row r="368" ht="22.5" customHeight="1"/>
    <row r="369" ht="21" customHeight="1"/>
    <row r="374" ht="20.25" customHeight="1"/>
    <row r="375" ht="20.25" customHeight="1"/>
    <row r="384" ht="20.25" customHeight="1"/>
    <row r="385" ht="19.5" customHeight="1"/>
    <row r="399" ht="20.25" customHeight="1"/>
    <row r="400" ht="20.25" customHeight="1"/>
    <row r="401" ht="19.5" customHeight="1"/>
    <row r="402" spans="10:17" ht="22.5" customHeight="1">
      <c r="J402" s="14"/>
      <c r="K402" s="14"/>
      <c r="L402" s="20"/>
      <c r="M402" s="22"/>
      <c r="N402" s="64"/>
      <c r="O402" s="1"/>
      <c r="P402" s="1"/>
      <c r="Q402" s="1"/>
    </row>
    <row r="403" spans="10:17" ht="23.25" customHeight="1">
      <c r="J403" s="14"/>
      <c r="K403" s="14"/>
      <c r="L403" s="20"/>
      <c r="M403" s="22"/>
      <c r="N403" s="64"/>
      <c r="O403" s="1"/>
      <c r="P403" s="1"/>
      <c r="Q403" s="1"/>
    </row>
    <row r="404" spans="10:17" ht="21" customHeight="1">
      <c r="J404" s="14"/>
      <c r="K404" s="14"/>
      <c r="L404" s="20"/>
      <c r="M404" s="22"/>
      <c r="N404" s="64"/>
      <c r="O404" s="1"/>
      <c r="P404" s="1"/>
      <c r="Q404" s="1"/>
    </row>
    <row r="405" spans="8:17" ht="19.5" customHeight="1">
      <c r="H405" s="1"/>
      <c r="I405" s="13"/>
      <c r="J405" s="14"/>
      <c r="K405" s="14"/>
      <c r="L405" s="20"/>
      <c r="M405" s="22"/>
      <c r="N405" s="64"/>
      <c r="O405" s="1"/>
      <c r="P405" s="1"/>
      <c r="Q405" s="1"/>
    </row>
    <row r="406" spans="8:17" ht="22.5" customHeight="1">
      <c r="H406" s="1"/>
      <c r="I406" s="13"/>
      <c r="J406" s="14"/>
      <c r="K406" s="14"/>
      <c r="L406" s="20"/>
      <c r="M406" s="22"/>
      <c r="N406" s="64"/>
      <c r="O406" s="1"/>
      <c r="P406" s="1"/>
      <c r="Q406" s="1"/>
    </row>
    <row r="407" spans="8:17" ht="15.75" customHeight="1">
      <c r="H407" s="1"/>
      <c r="I407" s="13"/>
      <c r="J407" s="14"/>
      <c r="K407" s="14"/>
      <c r="L407" s="20"/>
      <c r="M407" s="22"/>
      <c r="N407" s="64"/>
      <c r="O407" s="1"/>
      <c r="P407" s="1"/>
      <c r="Q407" s="1"/>
    </row>
    <row r="408" spans="8:17" ht="15.75" customHeight="1">
      <c r="H408" s="1"/>
      <c r="I408" s="13"/>
      <c r="J408" s="14"/>
      <c r="K408" s="14"/>
      <c r="L408" s="20"/>
      <c r="M408" s="22"/>
      <c r="N408" s="64"/>
      <c r="O408" s="1"/>
      <c r="P408" s="1"/>
      <c r="Q408" s="1"/>
    </row>
    <row r="409" spans="8:17" ht="25.5" customHeight="1">
      <c r="H409" s="1"/>
      <c r="I409" s="13"/>
      <c r="J409" s="14"/>
      <c r="K409" s="14"/>
      <c r="L409" s="20"/>
      <c r="M409" s="22"/>
      <c r="N409" s="64"/>
      <c r="O409" s="1"/>
      <c r="P409" s="1"/>
      <c r="Q409" s="1"/>
    </row>
    <row r="410" spans="8:9" ht="25.5" customHeight="1">
      <c r="H410" s="1"/>
      <c r="I410" s="13"/>
    </row>
    <row r="411" spans="8:9" ht="21.75" customHeight="1">
      <c r="H411" s="1"/>
      <c r="I411" s="13"/>
    </row>
    <row r="412" spans="8:9" ht="15.75" customHeight="1">
      <c r="H412" s="1"/>
      <c r="I412" s="13"/>
    </row>
    <row r="413" ht="22.5" customHeight="1"/>
    <row r="414" ht="21" customHeight="1"/>
    <row r="416" ht="15.75" customHeight="1">
      <c r="I416" s="64"/>
    </row>
    <row r="417" ht="15.75" customHeight="1">
      <c r="I417" s="64"/>
    </row>
    <row r="418" ht="25.5" customHeight="1">
      <c r="I418" s="64"/>
    </row>
    <row r="419" ht="25.5" customHeight="1">
      <c r="I419" s="64"/>
    </row>
    <row r="420" ht="25.5" customHeight="1">
      <c r="I420" s="64"/>
    </row>
    <row r="421" ht="25.5" customHeight="1">
      <c r="I421" s="64"/>
    </row>
    <row r="422" ht="25.5" customHeight="1">
      <c r="I422" s="64"/>
    </row>
    <row r="423" ht="25.5" customHeight="1">
      <c r="I423" s="64"/>
    </row>
    <row r="424" ht="25.5" customHeight="1">
      <c r="I424" s="64"/>
    </row>
    <row r="425" ht="21.75" customHeight="1"/>
    <row r="426" ht="21" customHeight="1"/>
    <row r="427" ht="21" customHeight="1"/>
    <row r="428" ht="20.25" customHeight="1"/>
    <row r="429" ht="21" customHeight="1"/>
    <row r="430" ht="20.25" customHeight="1"/>
    <row r="431" ht="20.25" customHeight="1"/>
    <row r="432" ht="21" customHeight="1"/>
    <row r="433" ht="22.5" customHeight="1"/>
    <row r="434" ht="22.5" customHeight="1"/>
    <row r="435" ht="20.25" customHeight="1"/>
    <row r="436" ht="21.75" customHeight="1"/>
    <row r="437" ht="21" customHeight="1"/>
    <row r="438" ht="21.75" customHeight="1"/>
    <row r="449" ht="13.5" customHeight="1"/>
    <row r="450" ht="20.25" customHeight="1"/>
    <row r="451" ht="21.75" customHeight="1"/>
    <row r="452" ht="22.5" customHeight="1"/>
    <row r="453" ht="22.5" customHeight="1"/>
    <row r="454" ht="20.25" customHeight="1"/>
    <row r="455" ht="21.75" customHeight="1"/>
    <row r="456" ht="23.25" customHeight="1"/>
    <row r="457" ht="22.5" customHeight="1"/>
    <row r="458" ht="21.75" customHeight="1"/>
    <row r="459" ht="21.75" customHeight="1"/>
    <row r="460" ht="20.25" customHeight="1"/>
    <row r="461" ht="16.5" customHeight="1"/>
    <row r="462" ht="21" customHeight="1"/>
    <row r="463" ht="19.5" customHeight="1"/>
    <row r="464" ht="22.5" customHeight="1"/>
    <row r="465" ht="20.25" customHeight="1"/>
    <row r="466" ht="20.25" customHeight="1"/>
    <row r="467" ht="22.5" customHeight="1"/>
    <row r="468" ht="21.75" customHeight="1"/>
    <row r="469" ht="22.5" customHeight="1"/>
  </sheetData>
  <sheetProtection password="F3C8" sheet="1" selectLockedCells="1"/>
  <mergeCells count="87">
    <mergeCell ref="A289:H289"/>
    <mergeCell ref="A291:B291"/>
    <mergeCell ref="A312:H312"/>
    <mergeCell ref="J183:Q183"/>
    <mergeCell ref="J114:Q114"/>
    <mergeCell ref="A262:H262"/>
    <mergeCell ref="J204:Q204"/>
    <mergeCell ref="J205:Q205"/>
    <mergeCell ref="J206:K206"/>
    <mergeCell ref="J209:K209"/>
    <mergeCell ref="J239:Q239"/>
    <mergeCell ref="J225:Q225"/>
    <mergeCell ref="A272:H272"/>
    <mergeCell ref="A278:H278"/>
    <mergeCell ref="A202:H202"/>
    <mergeCell ref="J172:Q172"/>
    <mergeCell ref="A212:H212"/>
    <mergeCell ref="A190:H190"/>
    <mergeCell ref="A238:H238"/>
    <mergeCell ref="A249:H249"/>
    <mergeCell ref="A157:H157"/>
    <mergeCell ref="A158:H158"/>
    <mergeCell ref="A179:H179"/>
    <mergeCell ref="A230:H230"/>
    <mergeCell ref="A195:H195"/>
    <mergeCell ref="A184:H184"/>
    <mergeCell ref="A185:H185"/>
    <mergeCell ref="A93:H93"/>
    <mergeCell ref="D54:E54"/>
    <mergeCell ref="J80:Q80"/>
    <mergeCell ref="J82:Q82"/>
    <mergeCell ref="J103:Q103"/>
    <mergeCell ref="J107:Q107"/>
    <mergeCell ref="A70:H70"/>
    <mergeCell ref="A95:H95"/>
    <mergeCell ref="A55:H55"/>
    <mergeCell ref="A87:H87"/>
    <mergeCell ref="J131:Q131"/>
    <mergeCell ref="J143:Q143"/>
    <mergeCell ref="M307:N307"/>
    <mergeCell ref="A126:H126"/>
    <mergeCell ref="J220:Q220"/>
    <mergeCell ref="A300:H300"/>
    <mergeCell ref="A301:H301"/>
    <mergeCell ref="J266:Q266"/>
    <mergeCell ref="A213:H213"/>
    <mergeCell ref="A256:H256"/>
    <mergeCell ref="J30:Q30"/>
    <mergeCell ref="M31:N31"/>
    <mergeCell ref="J49:Q49"/>
    <mergeCell ref="J306:Q306"/>
    <mergeCell ref="J130:Q130"/>
    <mergeCell ref="J84:K84"/>
    <mergeCell ref="J85:K85"/>
    <mergeCell ref="J86:K86"/>
    <mergeCell ref="J70:Q70"/>
    <mergeCell ref="J162:Q162"/>
    <mergeCell ref="A21:H21"/>
    <mergeCell ref="D22:E22"/>
    <mergeCell ref="J21:Q21"/>
    <mergeCell ref="M22:N22"/>
    <mergeCell ref="A53:H53"/>
    <mergeCell ref="A43:H43"/>
    <mergeCell ref="J23:Q23"/>
    <mergeCell ref="A23:H23"/>
    <mergeCell ref="A33:H33"/>
    <mergeCell ref="J29:Q29"/>
    <mergeCell ref="D94:E94"/>
    <mergeCell ref="M81:N81"/>
    <mergeCell ref="J276:Q276"/>
    <mergeCell ref="J90:Q90"/>
    <mergeCell ref="J93:Q93"/>
    <mergeCell ref="A220:H220"/>
    <mergeCell ref="A224:H224"/>
    <mergeCell ref="A174:H174"/>
    <mergeCell ref="J124:Q124"/>
    <mergeCell ref="D265:E265"/>
    <mergeCell ref="A264:H264"/>
    <mergeCell ref="J195:Q195"/>
    <mergeCell ref="A273:H273"/>
    <mergeCell ref="J98:Q98"/>
    <mergeCell ref="J147:Q147"/>
    <mergeCell ref="A193:H193"/>
    <mergeCell ref="A245:H245"/>
    <mergeCell ref="J152:Q152"/>
    <mergeCell ref="A164:H164"/>
    <mergeCell ref="J161:Q161"/>
  </mergeCells>
  <printOptions/>
  <pageMargins left="0.2" right="0.2" top="0.25" bottom="0.25" header="0.3" footer="0.1"/>
  <pageSetup horizontalDpi="300" verticalDpi="300" orientation="portrait" scale="91" r:id="rId1"/>
  <headerFooter>
    <oddFooter xml:space="preserve">&amp;C&amp;9 </oddFooter>
  </headerFooter>
  <rowBreaks count="1" manualBreakCount="1">
    <brk id="4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Educators Resource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Balogh</dc:creator>
  <cp:keywords/>
  <dc:description/>
  <cp:lastModifiedBy>Deb</cp:lastModifiedBy>
  <cp:lastPrinted>2016-05-03T16:16:23Z</cp:lastPrinted>
  <dcterms:created xsi:type="dcterms:W3CDTF">2013-02-06T22:56:31Z</dcterms:created>
  <dcterms:modified xsi:type="dcterms:W3CDTF">2016-05-17T13:13:46Z</dcterms:modified>
  <cp:category/>
  <cp:version/>
  <cp:contentType/>
  <cp:contentStatus/>
</cp:coreProperties>
</file>